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NARDO\PEMAHAMAN ALKITAB\Yayasan Damar Kasih Indonesia\Laporan Tahunan YDKI 2025\Mutasi Excell Prof Tahun 2025\"/>
    </mc:Choice>
  </mc:AlternateContent>
  <xr:revisionPtr revIDLastSave="0" documentId="13_ncr:1_{CFFCDC4C-7849-488A-8685-5A333C8D34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tasi Lengkap" sheetId="1" r:id="rId1"/>
    <sheet name="Ringkasan Bulanan" sheetId="2" r:id="rId2"/>
  </sheets>
  <definedNames>
    <definedName name="_xlnm._FilterDatabase" localSheetId="0" hidden="1">'Mutasi Lengkap'!$A$1:$I$108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9" i="2"/>
  <c r="B8" i="2"/>
  <c r="B7" i="2"/>
  <c r="B6" i="2"/>
  <c r="B5" i="2"/>
  <c r="B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I2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BI-FAST CR BIF TRANSFER DR | Kwee Soen Hok | 100,077.00 100,215,345.32</t>
        </r>
      </text>
    </comment>
    <comment ref="I3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TRSF E-BANKING CR 0107/FTSCY/WS95031 | 100000.00 | Marturia Indonesia | FLORENS DEBORA PAT | 100,000.00</t>
        </r>
      </text>
    </comment>
    <comment ref="I4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TRSF E-BANKING CR 0107/FTSCY/WS95031 | 100000.00 | Marturia Eropa | FLORENS DEBORA PAT | 100,000.00</t>
        </r>
      </text>
    </comment>
    <comment ref="I5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TRSF E-BANKING CR 0107/FTSCY/WS95051 | 4000000.00 | SAMUDRA PRAWIRAWID | 4,000,000.00</t>
        </r>
      </text>
    </comment>
    <comment ref="I6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TRSF E-BANKING CR 0107/FTSCY/WS95031 | 500077.00 | persembahan jun 25 | JOJO SUTANTO | 500,077.00</t>
        </r>
      </text>
    </comment>
    <comment ref="I7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TRSF E-BANKING CR 0107/FTSCY/WS95271 | 400000.00 | TIO ARINA MARPAUNG | 400,000.00</t>
        </r>
      </text>
    </comment>
    <comment ref="I8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TRSF E-BANKING CR 0107/FTSCY/WS95031 | 750000.00 | TJONG SIAT JIN | 750,000.00</t>
        </r>
      </text>
    </comment>
    <comment ref="I9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TRSF E-BANKING CR 0107/FTSCY/WS95031 | 1500077.00 | TJONG SIAT JIN | 1,500,077.00</t>
        </r>
      </text>
    </comment>
    <comment ref="I10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TRSF E-BANKING CR 0107/FTSCY/WS95051 | 100000.00 | TRFDN-GUNAWAN LIM | ESPAY DEBIT INDONE | 100,000.00</t>
        </r>
      </text>
    </comment>
    <comment ref="I11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TRSF E-BANKING CR 0107/FTSCY/WS95051 | 100777.00 | TRFDN-GUNAWAN LIM | ESPAY DEBIT INDONE | 100,777.00 107,766,276.32 | Rekening ini.</t>
        </r>
      </text>
    </comment>
    <comment ref="I12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TRSF E-BANKING CR 0107/FTSCY/WS95051 | 35000.00 | GoPay Bank Transfe | ID25182284237116JM | DOMPET ANAK BANGSA | 35,000.00 107,801,276.32</t>
        </r>
      </text>
    </comment>
    <comment ref="I13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TRSF E-BANKING CR 0107/FTSCY/WS95031 | 100000.00 | LIDYA WIDJAJA | 100,000.00</t>
        </r>
      </text>
    </comment>
    <comment ref="I14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TRSF E-BANKING CR 0107/FTSCY/WS95031 | 100000.00 | MULYANA YONATAN | 100,000.00</t>
        </r>
      </text>
    </comment>
    <comment ref="I15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TRSF E-BANKING CR 0107/FTSCY/WS95031 | 200000.00 | MARJUNI WIDJAJA | 200,000.00 108,201,276.32</t>
        </r>
      </text>
    </comment>
    <comment ref="I16" authorId="0" shapeId="0" xr:uid="{00000000-0006-0000-0000-00000F000000}">
      <text>
        <r>
          <rPr>
            <sz val="11"/>
            <color theme="1"/>
            <rFont val="Calibri"/>
            <family val="2"/>
            <scheme val="minor"/>
          </rPr>
          <t>BI-FAST CR BIF TRANSFER DR | SUSI HANDAYANI | 700,000.00</t>
        </r>
      </text>
    </comment>
    <comment ref="I17" authorId="0" shapeId="0" xr:uid="{00000000-0006-0000-0000-000010000000}">
      <text>
        <r>
          <rPr>
            <sz val="11"/>
            <color theme="1"/>
            <rFont val="Calibri"/>
            <family val="2"/>
            <scheme val="minor"/>
          </rPr>
          <t>BI-FAST CR BIF TRANSFER DR | MOHZAI | 400,000.00 109,301,276.32</t>
        </r>
      </text>
    </comment>
    <comment ref="I18" authorId="0" shapeId="0" xr:uid="{00000000-0006-0000-0000-000011000000}">
      <text>
        <r>
          <rPr>
            <sz val="11"/>
            <color theme="1"/>
            <rFont val="Calibri"/>
            <family val="2"/>
            <scheme val="minor"/>
          </rPr>
          <t>BI-FAST CR BIF TRANSFER DR | YOSEPH CAFFASSO OE | 500,000.00</t>
        </r>
      </text>
    </comment>
    <comment ref="I19" authorId="0" shapeId="0" xr:uid="{00000000-0006-0000-0000-000012000000}">
      <text>
        <r>
          <rPr>
            <sz val="11"/>
            <color theme="1"/>
            <rFont val="Calibri"/>
            <family val="2"/>
            <scheme val="minor"/>
          </rPr>
          <t>TRSF E-BANKING CR 0307/FTSCY/WS95271 | 500777.00 | ROBY TJAHYA | 500,777.00</t>
        </r>
      </text>
    </comment>
    <comment ref="I20" authorId="0" shapeId="0" xr:uid="{00000000-0006-0000-0000-000013000000}">
      <text>
        <r>
          <rPr>
            <sz val="11"/>
            <color theme="1"/>
            <rFont val="Calibri"/>
            <family val="2"/>
            <scheme val="minor"/>
          </rPr>
          <t>TRSF E-BANKING CR 0307/FTSCY/WS95011 | 200777.00 | JULIANI SOENARDI | 200,777.00</t>
        </r>
      </text>
    </comment>
    <comment ref="I21" authorId="0" shapeId="0" xr:uid="{00000000-0006-0000-0000-000014000000}">
      <text>
        <r>
          <rPr>
            <sz val="11"/>
            <color theme="1"/>
            <rFont val="Calibri"/>
            <family val="2"/>
            <scheme val="minor"/>
          </rPr>
          <t>TRSF E-BANKING CR 0307/FTSCY/WS95031 | 10000.00 | HENRY ROMPIS | 10,000.00</t>
        </r>
      </text>
    </comment>
    <comment ref="I22" authorId="0" shapeId="0" xr:uid="{00000000-0006-0000-0000-000015000000}">
      <text>
        <r>
          <rPr>
            <sz val="11"/>
            <color theme="1"/>
            <rFont val="Calibri"/>
            <family val="2"/>
            <scheme val="minor"/>
          </rPr>
          <t>TRSF E-BANKING CR 0307/FTSCY/WS95031 | 100000.00 | penginjilan | JEANNY | 100,000.00 110,612,830.32 | Rekening ini.</t>
        </r>
      </text>
    </comment>
    <comment ref="I23" authorId="0" shapeId="0" xr:uid="{00000000-0006-0000-0000-000016000000}">
      <text>
        <r>
          <rPr>
            <sz val="11"/>
            <color theme="1"/>
            <rFont val="Calibri"/>
            <family val="2"/>
            <scheme val="minor"/>
          </rPr>
          <t>TRSF E-BANKING CR | TANGGAL :03/07 | 0307/FTSCY/WS95271 | 50077.00 | eropa | DJONGGI DHARMA LUM | 50,077.00 110,662,907.32</t>
        </r>
      </text>
    </comment>
    <comment ref="I24" authorId="0" shapeId="0" xr:uid="{00000000-0006-0000-0000-000017000000}">
      <text>
        <r>
          <rPr>
            <sz val="11"/>
            <color theme="1"/>
            <rFont val="Calibri"/>
            <family val="2"/>
            <scheme val="minor"/>
          </rPr>
          <t>TRSF E-BANKING CR 0407/FTSCY/WS95051 | 21000.00 | GoPay Bank Transfe | ID2518501206732QTO | DOMPET ANAK BANGSA | 21,000.00</t>
        </r>
      </text>
    </comment>
    <comment ref="I25" authorId="0" shapeId="0" xr:uid="{00000000-0006-0000-0000-000018000000}">
      <text>
        <r>
          <rPr>
            <sz val="11"/>
            <color theme="1"/>
            <rFont val="Calibri"/>
            <family val="2"/>
            <scheme val="minor"/>
          </rPr>
          <t>DB OTOMATIS 0462785-2 | 0704/FTORT/YJSBW | TRANSFER OR VIA IB | ING BANK N.V. | EUR        2650.00 | 50,602,890.00 DB</t>
        </r>
      </text>
    </comment>
    <comment ref="I26" authorId="0" shapeId="0" xr:uid="{00000000-0006-0000-0000-000019000000}">
      <text>
        <r>
          <rPr>
            <sz val="11"/>
            <color theme="1"/>
            <rFont val="Calibri"/>
            <family val="2"/>
            <scheme val="minor"/>
          </rPr>
          <t>BA JASA E-BANKING 0704/FTORF/YJSBW | FEE TELEX OR | ING BANK N.V. | NL96 INGB 06755889 | HAGIOS INTERNATION | 35,000.00 DB</t>
        </r>
      </text>
    </comment>
    <comment ref="I27" authorId="0" shapeId="0" xr:uid="{00000000-0006-0000-0000-00001A000000}">
      <text>
        <r>
          <rPr>
            <sz val="11"/>
            <color theme="1"/>
            <rFont val="Calibri"/>
            <family val="2"/>
            <scheme val="minor"/>
          </rPr>
          <t>BA JASA E-BANKING 0704/FTORF/YJSBW | FEE FULL AMT OR | ING BANK N.V. | NL96 INGB 06755889 | HAGIOS INTERNATION | 572,863.00 DB</t>
        </r>
      </text>
    </comment>
    <comment ref="I28" authorId="0" shapeId="0" xr:uid="{00000000-0006-0000-0000-00001B000000}">
      <text>
        <r>
          <rPr>
            <sz val="11"/>
            <color theme="1"/>
            <rFont val="Calibri"/>
            <family val="2"/>
            <scheme val="minor"/>
          </rPr>
          <t>BA JASA E-BANKING 0704/FTORF/YJSBW | FEE VALUE TDY OR | ING BANK N.V. | NL96 INGB 06755889 | HAGIOS INTERNATION | 30,000.00 DB</t>
        </r>
      </text>
    </comment>
    <comment ref="I29" authorId="0" shapeId="0" xr:uid="{00000000-0006-0000-0000-00001C000000}">
      <text>
        <r>
          <rPr>
            <sz val="11"/>
            <color theme="1"/>
            <rFont val="Calibri"/>
            <family val="2"/>
            <scheme val="minor"/>
          </rPr>
          <t>TRSF E-BANKING CR 0407/FTSCY/WS95271 | 200000.00 | PEI FEN BETTY FONN | 200,000.00</t>
        </r>
      </text>
    </comment>
    <comment ref="I30" authorId="0" shapeId="0" xr:uid="{00000000-0006-0000-0000-00001D000000}">
      <text>
        <r>
          <rPr>
            <sz val="11"/>
            <color theme="1"/>
            <rFont val="Calibri"/>
            <family val="2"/>
            <scheme val="minor"/>
          </rPr>
          <t>TRSF E-BANKING CR 0407/FTSCY/WS95011 | 300000.00 | HARTANTO SETIAWAN | 300,000.00</t>
        </r>
      </text>
    </comment>
    <comment ref="I31" authorId="0" shapeId="0" xr:uid="{00000000-0006-0000-0000-00001E000000}">
      <text>
        <r>
          <rPr>
            <sz val="11"/>
            <color theme="1"/>
            <rFont val="Calibri"/>
            <family val="2"/>
            <scheme val="minor"/>
          </rPr>
          <t>TRSF E-BANKING CR 0407/FTSCY/WS95031 | 100000.00 | marturia | SUSILOWATI DRG | 100,000.00 60,043,154.32 | Rekening ini.</t>
        </r>
      </text>
    </comment>
    <comment ref="I32" authorId="0" shapeId="0" xr:uid="{00000000-0006-0000-0000-00001F000000}">
      <text>
        <r>
          <rPr>
            <sz val="11"/>
            <color theme="1"/>
            <rFont val="Calibri"/>
            <family val="2"/>
            <scheme val="minor"/>
          </rPr>
          <t>TRSF E-BANKING CR 0507/FTSCY/WS95031 | 211073.00 | juli 25 | YAHYA SUGIYONO | 211,073.00 60,254,227.32</t>
        </r>
      </text>
    </comment>
    <comment ref="I33" authorId="0" shapeId="0" xr:uid="{00000000-0006-0000-0000-000020000000}">
      <text>
        <r>
          <rPr>
            <sz val="11"/>
            <color theme="1"/>
            <rFont val="Calibri"/>
            <family val="2"/>
            <scheme val="minor"/>
          </rPr>
          <t>BI-FAST CR BIF TRANSFER DR | MARIATI | 2,000,077.00</t>
        </r>
      </text>
    </comment>
    <comment ref="I34" authorId="0" shapeId="0" xr:uid="{00000000-0006-0000-0000-000021000000}">
      <text>
        <r>
          <rPr>
            <sz val="11"/>
            <color theme="1"/>
            <rFont val="Calibri"/>
            <family val="2"/>
            <scheme val="minor"/>
          </rPr>
          <t>TRSF E-BANKING CR 0607/FTSCY/WS95031 | 75000.00 | NY JUDI RAHMAWATI | 75,000.00</t>
        </r>
      </text>
    </comment>
    <comment ref="I35" authorId="0" shapeId="0" xr:uid="{00000000-0006-0000-0000-000022000000}">
      <text>
        <r>
          <rPr>
            <sz val="11"/>
            <color theme="1"/>
            <rFont val="Calibri"/>
            <family val="2"/>
            <scheme val="minor"/>
          </rPr>
          <t>TRSF E-BANKING CR 0607/FTSCY/WS95271 | 250000.00 | PEI FEN BETTY FONN | 250,000.00</t>
        </r>
      </text>
    </comment>
    <comment ref="I36" authorId="0" shapeId="0" xr:uid="{00000000-0006-0000-0000-000023000000}">
      <text>
        <r>
          <rPr>
            <sz val="11"/>
            <color theme="1"/>
            <rFont val="Calibri"/>
            <family val="2"/>
            <scheme val="minor"/>
          </rPr>
          <t>TRSF E-BANKING CR 0607/FTSCY/WS95031 | 100000.00 | Kononia | YUDA EMANUEL SATRI | 100,000.00</t>
        </r>
      </text>
    </comment>
    <comment ref="I37" authorId="0" shapeId="0" xr:uid="{00000000-0006-0000-0000-000024000000}">
      <text>
        <r>
          <rPr>
            <sz val="11"/>
            <color theme="1"/>
            <rFont val="Calibri"/>
            <family val="2"/>
            <scheme val="minor"/>
          </rPr>
          <t>TRSF E-BANKING CR 0607/FTSCY/WS95031 | 1500000.00 | HENRY SUMARLO | 1,500,000.00</t>
        </r>
      </text>
    </comment>
    <comment ref="I38" authorId="0" shapeId="0" xr:uid="{00000000-0006-0000-0000-000025000000}">
      <text>
        <r>
          <rPr>
            <sz val="11"/>
            <color theme="1"/>
            <rFont val="Calibri"/>
            <family val="2"/>
            <scheme val="minor"/>
          </rPr>
          <t>TRSF E-BANKING CR 0607/FTSCY/WS95031 | 1500777.00 | eropa | HENRY SUMARLO | 1,500,777.00</t>
        </r>
      </text>
    </comment>
    <comment ref="I39" authorId="0" shapeId="0" xr:uid="{00000000-0006-0000-0000-000026000000}">
      <text>
        <r>
          <rPr>
            <sz val="11"/>
            <color theme="1"/>
            <rFont val="Calibri"/>
            <family val="2"/>
            <scheme val="minor"/>
          </rPr>
          <t>TRSF E-BANKING CR 0607/FTSCY/WS95031 | 200000.00 | Damarkasih Juli 20 | RIMA SARMA ULI HUT | 200,000.00</t>
        </r>
      </text>
    </comment>
    <comment ref="I40" authorId="0" shapeId="0" xr:uid="{00000000-0006-0000-0000-000027000000}">
      <text>
        <r>
          <rPr>
            <sz val="11"/>
            <color theme="1"/>
            <rFont val="Calibri"/>
            <family val="2"/>
            <scheme val="minor"/>
          </rPr>
          <t>TRSF E-BANKING CR 0607/FTSCY/WS95011 | 100000.00 | Bantuan kasih | JO J IVAN K/JO J C | 100,000.00</t>
        </r>
      </text>
    </comment>
    <comment ref="I41" authorId="0" shapeId="0" xr:uid="{00000000-0006-0000-0000-000028000000}">
      <text>
        <r>
          <rPr>
            <sz val="11"/>
            <color theme="1"/>
            <rFont val="Calibri"/>
            <family val="2"/>
            <scheme val="minor"/>
          </rPr>
          <t>TRSF E-BANKING CR 0607/FTSCY/WS95051 | 50000.00 | GoPay Bank Transfe | ID2518738501338ZOB | DOMPET ANAK BANGSA | 50,000.00 66,030,081.32 | Rekening ini.</t>
        </r>
      </text>
    </comment>
    <comment ref="I42" authorId="0" shapeId="0" xr:uid="{00000000-0006-0000-0000-000029000000}">
      <text>
        <r>
          <rPr>
            <sz val="11"/>
            <color theme="1"/>
            <rFont val="Calibri"/>
            <family val="2"/>
            <scheme val="minor"/>
          </rPr>
          <t>TRSF E-BANKING CR 0607/FTSCY/WS95271 | 50077.00 | eropa | DJONGGI DHARMA LUM | 50,077.00 66,080,158.32</t>
        </r>
      </text>
    </comment>
    <comment ref="I43" authorId="0" shapeId="0" xr:uid="{00000000-0006-0000-0000-00002A000000}">
      <text>
        <r>
          <rPr>
            <sz val="11"/>
            <color theme="1"/>
            <rFont val="Calibri"/>
            <family val="2"/>
            <scheme val="minor"/>
          </rPr>
          <t>TRSF E-BANKING CR 0707/FTSCY/WS95031 | 1000077.00 | koinonia eropa | SUSTANTRI | 1,000,077.00</t>
        </r>
      </text>
    </comment>
    <comment ref="I44" authorId="0" shapeId="0" xr:uid="{00000000-0006-0000-0000-00002B000000}">
      <text>
        <r>
          <rPr>
            <sz val="11"/>
            <color theme="1"/>
            <rFont val="Calibri"/>
            <family val="2"/>
            <scheme val="minor"/>
          </rPr>
          <t>TRSF E-BANKING CR 0707/FTSCY/WS95031 | 500000.00 | damar kasih | SILVIA JESSLYN DRA | 500,000.00</t>
        </r>
      </text>
    </comment>
    <comment ref="I45" authorId="0" shapeId="0" xr:uid="{00000000-0006-0000-0000-00002C000000}">
      <text>
        <r>
          <rPr>
            <sz val="11"/>
            <color theme="1"/>
            <rFont val="Calibri"/>
            <family val="2"/>
            <scheme val="minor"/>
          </rPr>
          <t>TRSF E-BANKING CR 07/07 /ZJB21/00000 | ALBATROS UHAL P NA | 500,000.00 68,080,235.32</t>
        </r>
      </text>
    </comment>
    <comment ref="I46" authorId="0" shapeId="0" xr:uid="{00000000-0006-0000-0000-00002D000000}">
      <text>
        <r>
          <rPr>
            <sz val="11"/>
            <color theme="1"/>
            <rFont val="Calibri"/>
            <family val="2"/>
            <scheme val="minor"/>
          </rPr>
          <t>BI-FAST DB | TANGGAL :07/07 | BIF TRANSFER KE | ACHMAD MUSEKKI ZAI | KBB | 3,019,000.00 DB</t>
        </r>
      </text>
    </comment>
    <comment ref="I47" authorId="0" shapeId="0" xr:uid="{00000000-0006-0000-0000-00002E000000}">
      <text>
        <r>
          <rPr>
            <sz val="11"/>
            <color theme="1"/>
            <rFont val="Calibri"/>
            <family val="2"/>
            <scheme val="minor"/>
          </rPr>
          <t>BI-FAST DB | TANGGAL :07/07 | BIF BIAYA TXN KE | ACHMAD MUSEKKI ZAI | KBB | 2,500.00 DB</t>
        </r>
      </text>
    </comment>
    <comment ref="I48" authorId="0" shapeId="0" xr:uid="{00000000-0006-0000-0000-00002F000000}">
      <text>
        <r>
          <rPr>
            <sz val="11"/>
            <color theme="1"/>
            <rFont val="Calibri"/>
            <family val="2"/>
            <scheme val="minor"/>
          </rPr>
          <t>TRSF E-BANKING CR 0807/FTSCY/WS95011 | 500000.00 | YULLYANTI | 500,000.00</t>
        </r>
      </text>
    </comment>
    <comment ref="I49" authorId="0" shapeId="0" xr:uid="{00000000-0006-0000-0000-000030000000}">
      <text>
        <r>
          <rPr>
            <sz val="11"/>
            <color theme="1"/>
            <rFont val="Calibri"/>
            <family val="2"/>
            <scheme val="minor"/>
          </rPr>
          <t>TRSF E-BANKING CR 0807/FTSCY/WS95031 | 35000.00 | JEANETTE MATHILDA | 35,000.00 65,593,735.32</t>
        </r>
      </text>
    </comment>
    <comment ref="I50" authorId="0" shapeId="0" xr:uid="{00000000-0006-0000-0000-000031000000}">
      <text>
        <r>
          <rPr>
            <sz val="11"/>
            <color theme="1"/>
            <rFont val="Calibri"/>
            <family val="2"/>
            <scheme val="minor"/>
          </rPr>
          <t>TRSF E-BANKING CR 0907/FTSCY/WS95051 | 35000.00 | GoPay Bank Transfe | ID2518984882067TWW | DOMPET ANAK BANGSA | 35,000.00</t>
        </r>
      </text>
    </comment>
    <comment ref="I51" authorId="0" shapeId="0" xr:uid="{00000000-0006-0000-0000-000032000000}">
      <text>
        <r>
          <rPr>
            <sz val="11"/>
            <color theme="1"/>
            <rFont val="Calibri"/>
            <family val="2"/>
            <scheme val="minor"/>
          </rPr>
          <t>TRSF E-BANKING CR 0907/FTSCY/WS95031 | 250000.00 | PROJECT NTT | FALIAWATI SUKOWIJO | 250,000.00 65,878,735.32 | Rekening ini.</t>
        </r>
      </text>
    </comment>
    <comment ref="I52" authorId="0" shapeId="0" xr:uid="{00000000-0006-0000-0000-000033000000}">
      <text>
        <r>
          <rPr>
            <sz val="11"/>
            <color theme="1"/>
            <rFont val="Calibri"/>
            <family val="2"/>
            <scheme val="minor"/>
          </rPr>
          <t>TRSF E-BANKING CR | TANGGAL :09/07 | 0907/FTSCY/WS95031 | 100007.00 | Koinonia Indonesia | ARDIANTO MULIAWAN | 100,007.00 65,978,742.32</t>
        </r>
      </text>
    </comment>
    <comment ref="I53" authorId="0" shapeId="0" xr:uid="{00000000-0006-0000-0000-000034000000}">
      <text>
        <r>
          <rPr>
            <sz val="11"/>
            <color theme="1"/>
            <rFont val="Calibri"/>
            <family val="2"/>
            <scheme val="minor"/>
          </rPr>
          <t>TRSF E-BANKING CR | TANGGAL :09/07 | 0907/FTSCY/WS95031 | 100077.00 | Projek Eropa | ARDIANTO MULIAWAN | 100,077.00</t>
        </r>
      </text>
    </comment>
    <comment ref="I54" authorId="0" shapeId="0" xr:uid="{00000000-0006-0000-0000-000035000000}">
      <text>
        <r>
          <rPr>
            <sz val="11"/>
            <color theme="1"/>
            <rFont val="Calibri"/>
            <family val="2"/>
            <scheme val="minor"/>
          </rPr>
          <t>TRSF E-BANKING CR 1007/FTSCY/WS95031 | 50000.00 | HILARIUS SRIYONO | 50,000.00</t>
        </r>
      </text>
    </comment>
    <comment ref="I55" authorId="0" shapeId="0" xr:uid="{00000000-0006-0000-0000-000036000000}">
      <text>
        <r>
          <rPr>
            <sz val="11"/>
            <color theme="1"/>
            <rFont val="Calibri"/>
            <family val="2"/>
            <scheme val="minor"/>
          </rPr>
          <t>TRSF E-BANKING CR 1007/FTSCY/WS95031 | 100077.00 | diakonia | STEVEN R RUNTU | 100,077.00</t>
        </r>
      </text>
    </comment>
    <comment ref="I56" authorId="0" shapeId="0" xr:uid="{00000000-0006-0000-0000-000037000000}">
      <text>
        <r>
          <rPr>
            <sz val="11"/>
            <color theme="1"/>
            <rFont val="Calibri"/>
            <family val="2"/>
            <scheme val="minor"/>
          </rPr>
          <t>TRSF E-BANKING CR 1007/FTSCY/WS95031 | 10000.00 | HENRY ROMPIS | 10,000.00 66,238,896.32</t>
        </r>
      </text>
    </comment>
    <comment ref="I57" authorId="0" shapeId="0" xr:uid="{00000000-0006-0000-0000-000038000000}">
      <text>
        <r>
          <rPr>
            <sz val="11"/>
            <color theme="1"/>
            <rFont val="Calibri"/>
            <family val="2"/>
            <scheme val="minor"/>
          </rPr>
          <t>TRSF E-BANKING CR 11/07 /Z6NW1/00000 | AGUS SETIONO | 300,500.00</t>
        </r>
      </text>
    </comment>
    <comment ref="I58" authorId="0" shapeId="0" xr:uid="{00000000-0006-0000-0000-000039000000}">
      <text>
        <r>
          <rPr>
            <sz val="11"/>
            <color theme="1"/>
            <rFont val="Calibri"/>
            <family val="2"/>
            <scheme val="minor"/>
          </rPr>
          <t>TRSF E-BANKING CR 11/07 /ZTN41/00000 | OEI SWAT HA | 100,000.00</t>
        </r>
      </text>
    </comment>
    <comment ref="I59" authorId="0" shapeId="0" xr:uid="{00000000-0006-0000-0000-00003A000000}">
      <text>
        <r>
          <rPr>
            <sz val="11"/>
            <color theme="1"/>
            <rFont val="Calibri"/>
            <family val="2"/>
            <scheme val="minor"/>
          </rPr>
          <t>BI-FAST CR BIF TRANSFER DR | MOHZAI | 300,077.00</t>
        </r>
      </text>
    </comment>
    <comment ref="I60" authorId="0" shapeId="0" xr:uid="{00000000-0006-0000-0000-00003B000000}">
      <text>
        <r>
          <rPr>
            <sz val="11"/>
            <color theme="1"/>
            <rFont val="Calibri"/>
            <family val="2"/>
            <scheme val="minor"/>
          </rPr>
          <t>TRSF E-BANKING CR 1107/FTSCY/WS95031 | 250000.00 | ROHANA BUDI PRAYIT | 250,000.00</t>
        </r>
      </text>
    </comment>
    <comment ref="I61" authorId="0" shapeId="0" xr:uid="{00000000-0006-0000-0000-00003C000000}">
      <text>
        <r>
          <rPr>
            <sz val="11"/>
            <color theme="1"/>
            <rFont val="Calibri"/>
            <family val="2"/>
            <scheme val="minor"/>
          </rPr>
          <t>TRSF E-BANKING CR 1107/FTSCY/WS95031 | 250000.00 | prjct eropa | ROHANA BUDI PRAYIT | 250,000.00 67,439,473.32</t>
        </r>
      </text>
    </comment>
    <comment ref="I62" authorId="0" shapeId="0" xr:uid="{00000000-0006-0000-0000-00003D000000}">
      <text>
        <r>
          <rPr>
            <sz val="11"/>
            <color theme="1"/>
            <rFont val="Calibri"/>
            <family val="2"/>
            <scheme val="minor"/>
          </rPr>
          <t>TRSF E-BANKING CR 1207/FTSCY/WS95271 | 160000.00 | PEI FEN BETTY FONN | 160,000.00 67,599,473.32</t>
        </r>
      </text>
    </comment>
    <comment ref="I63" authorId="0" shapeId="0" xr:uid="{00000000-0006-0000-0000-00003E000000}">
      <text>
        <r>
          <rPr>
            <sz val="11"/>
            <color theme="1"/>
            <rFont val="Calibri"/>
            <family val="2"/>
            <scheme val="minor"/>
          </rPr>
          <t>TRSF E-BANKING CR 1307/FTSCY/WS95031 | 100000.00 | NY JUDI RAHMAWATI | 100,000.00 67,699,473.32 | Rekening ini.</t>
        </r>
      </text>
    </comment>
    <comment ref="I64" authorId="0" shapeId="0" xr:uid="{00000000-0006-0000-0000-00003F000000}">
      <text>
        <r>
          <rPr>
            <sz val="11"/>
            <color theme="1"/>
            <rFont val="Calibri"/>
            <family val="2"/>
            <scheme val="minor"/>
          </rPr>
          <t>TRSF E-BANKING CR 1307/FTSCY/WS95011 | 1000777.00 | Bantuan kasih | JO J IVAN K/JO J C | 1,000,777.00 68,700,250.32</t>
        </r>
      </text>
    </comment>
    <comment ref="I65" authorId="0" shapeId="0" xr:uid="{00000000-0006-0000-0000-000040000000}">
      <text>
        <r>
          <rPr>
            <sz val="11"/>
            <color theme="1"/>
            <rFont val="Calibri"/>
            <family val="2"/>
            <scheme val="minor"/>
          </rPr>
          <t>SWITCHING CR DR 002 | FIRDA WIDYANTI POE | /DENPASAR990 | 300,000.00</t>
        </r>
      </text>
    </comment>
    <comment ref="I66" authorId="0" shapeId="0" xr:uid="{00000000-0006-0000-0000-000041000000}">
      <text>
        <r>
          <rPr>
            <sz val="11"/>
            <color theme="1"/>
            <rFont val="Calibri"/>
            <family val="2"/>
            <scheme val="minor"/>
          </rPr>
          <t>TRSF E-BANKING CR 1407/FTSCY/WS95051 | 35000.00 | GoPay Bank Transfe | ID2519505912576DTC | DOMPET ANAK BANGSA | 35,000.00</t>
        </r>
      </text>
    </comment>
    <comment ref="I67" authorId="0" shapeId="0" xr:uid="{00000000-0006-0000-0000-000042000000}">
      <text>
        <r>
          <rPr>
            <sz val="11"/>
            <color theme="1"/>
            <rFont val="Calibri"/>
            <family val="2"/>
            <scheme val="minor"/>
          </rPr>
          <t>TRSF E-BANKING CR 14/07 /Z6XH1/00000 | IR.EDI KRISJANTO M | 110,000.00 69,145,250.32</t>
        </r>
      </text>
    </comment>
    <comment ref="I68" authorId="0" shapeId="0" xr:uid="{00000000-0006-0000-0000-000043000000}">
      <text>
        <r>
          <rPr>
            <sz val="11"/>
            <color theme="1"/>
            <rFont val="Calibri"/>
            <family val="2"/>
            <scheme val="minor"/>
          </rPr>
          <t>TRSF E-BANKING CR 1507/FTSCY/WS95271 | 50077.00 | Eropa | DJONGGI DHARMA LUM | 50,077.00</t>
        </r>
      </text>
    </comment>
    <comment ref="I69" authorId="0" shapeId="0" xr:uid="{00000000-0006-0000-0000-000044000000}">
      <text>
        <r>
          <rPr>
            <sz val="11"/>
            <color theme="1"/>
            <rFont val="Calibri"/>
            <family val="2"/>
            <scheme val="minor"/>
          </rPr>
          <t>TRSF E-BANKING CR 1507/FTSCY/WS95051 | 40000.00 | GoPay Bank Transfe | ID2519611712432O8T | DOMPET ANAK BANGSA | 40,000.00 69,235,327.32</t>
        </r>
      </text>
    </comment>
    <comment ref="I70" authorId="0" shapeId="0" xr:uid="{00000000-0006-0000-0000-000045000000}">
      <text>
        <r>
          <rPr>
            <sz val="11"/>
            <color theme="1"/>
            <rFont val="Calibri"/>
            <family val="2"/>
            <scheme val="minor"/>
          </rPr>
          <t>TRSF E-BANKING CR | TANGGAL :15/07 | 1507/FTSCY/WS95271 | 30000077.00 | Proj eu | SAMUDRA PRAWIRAWID | 30,000,077.00</t>
        </r>
      </text>
    </comment>
    <comment ref="I71" authorId="0" shapeId="0" xr:uid="{00000000-0006-0000-0000-000046000000}">
      <text>
        <r>
          <rPr>
            <sz val="11"/>
            <color theme="1"/>
            <rFont val="Calibri"/>
            <family val="2"/>
            <scheme val="minor"/>
          </rPr>
          <t>SWITCHING CR DR 016 | OEI ARIF TIRTAWIJA | /0012 KCP GL | 300,000.00</t>
        </r>
      </text>
    </comment>
    <comment ref="I72" authorId="0" shapeId="0" xr:uid="{00000000-0006-0000-0000-000047000000}">
      <text>
        <r>
          <rPr>
            <sz val="11"/>
            <color theme="1"/>
            <rFont val="Calibri"/>
            <family val="2"/>
            <scheme val="minor"/>
          </rPr>
          <t>TRSF E-BANKING DB 1607/FTSCY/WS95051 | 76000.00 | Hotline YDKI | ELIYA RUSIDA ESTER | 76,000.00 DB 99,459,404.32</t>
        </r>
      </text>
    </comment>
    <comment ref="I73" authorId="0" shapeId="0" xr:uid="{00000000-0006-0000-0000-000048000000}">
      <text>
        <r>
          <rPr>
            <sz val="11"/>
            <color theme="1"/>
            <rFont val="Calibri"/>
            <family val="2"/>
            <scheme val="minor"/>
          </rPr>
          <t>TRSF E-BANKING CR 1707/FTSCY/WS95031 | 50000.00 | HENRY ROMPIS | 50,000.00 99,509,404.32 | Rekening ini.</t>
        </r>
      </text>
    </comment>
    <comment ref="I74" authorId="0" shapeId="0" xr:uid="{00000000-0006-0000-0000-000049000000}">
      <text>
        <r>
          <rPr>
            <sz val="11"/>
            <color theme="1"/>
            <rFont val="Calibri"/>
            <family val="2"/>
            <scheme val="minor"/>
          </rPr>
          <t>TRSF E-BANKING CR 1707/FTSCY/WS95051 | 35000.00 | GoPay Bank Transfe | ID2519803043561KC8 | DOMPET ANAK BANGSA | 35,000.00 99,544,404.32</t>
        </r>
      </text>
    </comment>
    <comment ref="I75" authorId="0" shapeId="0" xr:uid="{00000000-0006-0000-0000-00004A000000}">
      <text>
        <r>
          <rPr>
            <sz val="11"/>
            <color theme="1"/>
            <rFont val="Calibri"/>
            <family val="2"/>
            <scheme val="minor"/>
          </rPr>
          <t>TRSF E-BANKING CR 1707/FTSCY/WS95271 | 250000.00 | PEI FEN BETTY FONN | 250,000.00</t>
        </r>
      </text>
    </comment>
    <comment ref="I76" authorId="0" shapeId="0" xr:uid="{00000000-0006-0000-0000-00004B000000}">
      <text>
        <r>
          <rPr>
            <sz val="11"/>
            <color theme="1"/>
            <rFont val="Calibri"/>
            <family val="2"/>
            <scheme val="minor"/>
          </rPr>
          <t>BI-FAST CR BIF TRANSFER DR | ZIVION OCTAVINO SI | 1,000,000.00 100,794,404.32</t>
        </r>
      </text>
    </comment>
    <comment ref="I77" authorId="0" shapeId="0" xr:uid="{00000000-0006-0000-0000-00004C000000}">
      <text>
        <r>
          <rPr>
            <sz val="11"/>
            <color theme="1"/>
            <rFont val="Calibri"/>
            <family val="2"/>
            <scheme val="minor"/>
          </rPr>
          <t>TRSF E-BANKING CR 1807/FTSCY/WS95051 | 50000.00 | GoPay Bank Transfe | ID2519904713737AQ2 | DOMPET ANAK BANGSA | 50,000.00 100,844,404.32</t>
        </r>
      </text>
    </comment>
    <comment ref="I78" authorId="0" shapeId="0" xr:uid="{00000000-0006-0000-0000-00004D000000}">
      <text>
        <r>
          <rPr>
            <sz val="11"/>
            <color theme="1"/>
            <rFont val="Calibri"/>
            <family val="2"/>
            <scheme val="minor"/>
          </rPr>
          <t>TRSF E-BANKING CR 2007/FTSCY/WS95031 | 100000.00 | NY JUDI RAHMAWATI | 100,000.00</t>
        </r>
      </text>
    </comment>
    <comment ref="I79" authorId="0" shapeId="0" xr:uid="{00000000-0006-0000-0000-00004E000000}">
      <text>
        <r>
          <rPr>
            <sz val="11"/>
            <color theme="1"/>
            <rFont val="Calibri"/>
            <family val="2"/>
            <scheme val="minor"/>
          </rPr>
          <t>TRSF E-BANKING CR 2007/FTSCY/WS95271 | 50077.00 | Eropa | DJONGGI DHARMA LUM | 50,077.00</t>
        </r>
      </text>
    </comment>
    <comment ref="I80" authorId="0" shapeId="0" xr:uid="{00000000-0006-0000-0000-00004F000000}">
      <text>
        <r>
          <rPr>
            <sz val="11"/>
            <color theme="1"/>
            <rFont val="Calibri"/>
            <family val="2"/>
            <scheme val="minor"/>
          </rPr>
          <t>TRSF E-BANKING CR 2007/FTSCY/WS95011 | 100000.00 | Bantuan kasih | JO J IVAN K/JO J C | 100,000.00 101,094,481.32</t>
        </r>
      </text>
    </comment>
    <comment ref="I81" authorId="0" shapeId="0" xr:uid="{00000000-0006-0000-0000-000050000000}">
      <text>
        <r>
          <rPr>
            <sz val="11"/>
            <color theme="1"/>
            <rFont val="Calibri"/>
            <family val="2"/>
            <scheme val="minor"/>
          </rPr>
          <t>TRSF E-BANKING CR 2107/FTSCY/WS95031 | 100000.00 | RETTY ANGGARINI | 100,000.00</t>
        </r>
      </text>
    </comment>
    <comment ref="I82" authorId="0" shapeId="0" xr:uid="{00000000-0006-0000-0000-000051000000}">
      <text>
        <r>
          <rPr>
            <sz val="11"/>
            <color theme="1"/>
            <rFont val="Calibri"/>
            <family val="2"/>
            <scheme val="minor"/>
          </rPr>
          <t>TRSF E-BANKING CR 2107/FTSCY/WS95031 | 200777.00 | Project Eropa | RETTY ANGGARINI | 200,777.00</t>
        </r>
      </text>
    </comment>
    <comment ref="I83" authorId="0" shapeId="0" xr:uid="{00000000-0006-0000-0000-000052000000}">
      <text>
        <r>
          <rPr>
            <sz val="11"/>
            <color theme="1"/>
            <rFont val="Calibri"/>
            <family val="2"/>
            <scheme val="minor"/>
          </rPr>
          <t>TRSF E-BANKING CR 2107/FTSCY/WS95051 | 35000.00 | GoPay Bank Transfe | ID2520201819421S0B | DOMPET ANAK BANGSA | 35,000.00 101,430,258.32 | Rekening ini.</t>
        </r>
      </text>
    </comment>
    <comment ref="I84" authorId="0" shapeId="0" xr:uid="{00000000-0006-0000-0000-000053000000}">
      <text>
        <r>
          <rPr>
            <sz val="11"/>
            <color theme="1"/>
            <rFont val="Calibri"/>
            <family val="2"/>
            <scheme val="minor"/>
          </rPr>
          <t>TRSF E-BANKING CR 2207/FTSCY/WS95031 | 50000.00 | HILARIUS SRIYONO | 50,000.00 101,480,258.32</t>
        </r>
      </text>
    </comment>
    <comment ref="I85" authorId="0" shapeId="0" xr:uid="{00000000-0006-0000-0000-000054000000}">
      <text>
        <r>
          <rPr>
            <sz val="11"/>
            <color theme="1"/>
            <rFont val="Calibri"/>
            <family val="2"/>
            <scheme val="minor"/>
          </rPr>
          <t>TRSF E-BANKING CR 2307/FTSCY/WS95031 | 100000.00 | TJAHYANINGTYAS | 100,000.00</t>
        </r>
      </text>
    </comment>
    <comment ref="I86" authorId="0" shapeId="0" xr:uid="{00000000-0006-0000-0000-000055000000}">
      <text>
        <r>
          <rPr>
            <sz val="11"/>
            <color theme="1"/>
            <rFont val="Calibri"/>
            <family val="2"/>
            <scheme val="minor"/>
          </rPr>
          <t>TRSF E-BANKING CR 2307/FTSCY/WS95051 | 30000.00 | GoPay Bank Transfe | ID2520417599679HZH | DOMPET ANAK BANGSA | 30,000.00</t>
        </r>
      </text>
    </comment>
    <comment ref="I87" authorId="0" shapeId="0" xr:uid="{00000000-0006-0000-0000-000056000000}">
      <text>
        <r>
          <rPr>
            <sz val="11"/>
            <color theme="1"/>
            <rFont val="Calibri"/>
            <family val="2"/>
            <scheme val="minor"/>
          </rPr>
          <t>BI-FAST CR BIF TRANSFER DR | HANIDA WIDYANINGTY | 500,077.00 102,110,335.32</t>
        </r>
      </text>
    </comment>
    <comment ref="I88" authorId="0" shapeId="0" xr:uid="{00000000-0006-0000-0000-000057000000}">
      <text>
        <r>
          <rPr>
            <sz val="11"/>
            <color theme="1"/>
            <rFont val="Calibri"/>
            <family val="2"/>
            <scheme val="minor"/>
          </rPr>
          <t>KR OTOMATIS LLG-PANIN | KOESYANTO | DARI AGUS JAYA | 0938 300,000.00</t>
        </r>
      </text>
    </comment>
    <comment ref="I89" authorId="0" shapeId="0" xr:uid="{00000000-0006-0000-0000-000058000000}">
      <text>
        <r>
          <rPr>
            <sz val="11"/>
            <color theme="1"/>
            <rFont val="Calibri"/>
            <family val="2"/>
            <scheme val="minor"/>
          </rPr>
          <t>TRSF E-BANKING CR 2507/FTSCY/WS95271 | 50000.00 | GAYUS KUSTIAWAN | 50,000.00</t>
        </r>
      </text>
    </comment>
    <comment ref="I90" authorId="0" shapeId="0" xr:uid="{00000000-0006-0000-0000-000059000000}">
      <text>
        <r>
          <rPr>
            <sz val="11"/>
            <color theme="1"/>
            <rFont val="Calibri"/>
            <family val="2"/>
            <scheme val="minor"/>
          </rPr>
          <t>TRSF E-BANKING CR 2507/FTSCY/WS95271 | 155000.00 | PEI FEN BETTY FONN | 155,000.00</t>
        </r>
      </text>
    </comment>
    <comment ref="I91" authorId="0" shapeId="0" xr:uid="{00000000-0006-0000-0000-00005A000000}">
      <text>
        <r>
          <rPr>
            <sz val="11"/>
            <color theme="1"/>
            <rFont val="Calibri"/>
            <family val="2"/>
            <scheme val="minor"/>
          </rPr>
          <t>TRSF E-BANKING CR 2507/FTSCY/WS95011 | 4000000.00 | prsmbhan per10an | u.plynan diakonia | YOHANES ANDY RYANT | 4,000,000.00 106,615,335.32</t>
        </r>
      </text>
    </comment>
    <comment ref="I92" authorId="0" shapeId="0" xr:uid="{00000000-0006-0000-0000-00005B000000}">
      <text>
        <r>
          <rPr>
            <sz val="11"/>
            <color theme="1"/>
            <rFont val="Calibri"/>
            <family val="2"/>
            <scheme val="minor"/>
          </rPr>
          <t>TRSF E-BANKING CR 2707/FTSCY/WS95031 | 100000.00 | NY JUDI RAHMAWATI | 100,000.00</t>
        </r>
      </text>
    </comment>
    <comment ref="I93" authorId="0" shapeId="0" xr:uid="{00000000-0006-0000-0000-00005C000000}">
      <text>
        <r>
          <rPr>
            <sz val="11"/>
            <color theme="1"/>
            <rFont val="Calibri"/>
            <family val="2"/>
            <scheme val="minor"/>
          </rPr>
          <t>TRSF E-BANKING CR 2707/FTSCY/WS95051 | 35000.00 | GoPay Bank Transfe | ID2520783785268UQG | DOMPET ANAK BANGSA | 35,000.00 106,750,335.32 | Rekening ini.</t>
        </r>
      </text>
    </comment>
    <comment ref="I94" authorId="0" shapeId="0" xr:uid="{00000000-0006-0000-0000-00005D000000}">
      <text>
        <r>
          <rPr>
            <sz val="11"/>
            <color theme="1"/>
            <rFont val="Calibri"/>
            <family val="2"/>
            <scheme val="minor"/>
          </rPr>
          <t>TRSF E-BANKING CR 2707/FTSCY/WS95011 | 1000777.00 | Bantuan kasih | JO J IVAN K/JO J C | 1,000,777.00 107,751,112.32</t>
        </r>
      </text>
    </comment>
    <comment ref="I95" authorId="0" shapeId="0" xr:uid="{00000000-0006-0000-0000-00005E000000}">
      <text>
        <r>
          <rPr>
            <sz val="11"/>
            <color theme="1"/>
            <rFont val="Calibri"/>
            <family val="2"/>
            <scheme val="minor"/>
          </rPr>
          <t>KR OTOMATIS NTRF@903237994X0Z5 | 475@BCA25073599866 | @ | @AFR | 25,000.00 107,776,112.32</t>
        </r>
      </text>
    </comment>
    <comment ref="I96" authorId="0" shapeId="0" xr:uid="{00000000-0006-0000-0000-00005F000000}">
      <text>
        <r>
          <rPr>
            <sz val="11"/>
            <color theme="1"/>
            <rFont val="Calibri"/>
            <family val="2"/>
            <scheme val="minor"/>
          </rPr>
          <t>TRSF E-BANKING CR | TANGGAL :27/07 | 2707/FTSCY/WS95271 | 50077.00 | Eropa | DJONGGI DHARMA LUM | 50,077.00</t>
        </r>
      </text>
    </comment>
    <comment ref="I97" authorId="0" shapeId="0" xr:uid="{00000000-0006-0000-0000-000060000000}">
      <text>
        <r>
          <rPr>
            <sz val="11"/>
            <color theme="1"/>
            <rFont val="Calibri"/>
            <family val="2"/>
            <scheme val="minor"/>
          </rPr>
          <t>TRSF E-BANKING CR 2807/FTSCY/WS95271 | 250000.00 | PEI FEN BETTY FONN | 250,000.00</t>
        </r>
      </text>
    </comment>
    <comment ref="I98" authorId="0" shapeId="0" xr:uid="{00000000-0006-0000-0000-000061000000}">
      <text>
        <r>
          <rPr>
            <sz val="11"/>
            <color theme="1"/>
            <rFont val="Calibri"/>
            <family val="2"/>
            <scheme val="minor"/>
          </rPr>
          <t>TRSF E-BANKING CR 2807/FTSCY/WS95031 | 50077.00 | WAHYU KUSUMA ATMAJ | 50,077.00</t>
        </r>
      </text>
    </comment>
    <comment ref="I99" authorId="0" shapeId="0" xr:uid="{00000000-0006-0000-0000-000062000000}">
      <text>
        <r>
          <rPr>
            <sz val="11"/>
            <color theme="1"/>
            <rFont val="Calibri"/>
            <family val="2"/>
            <scheme val="minor"/>
          </rPr>
          <t>TRSF E-BANKING CR 2807/FTSCY/WS95271 | 100000.00 | Penginjilan | LEON KRISTANTO | 100,000.00 108,226,266.32</t>
        </r>
      </text>
    </comment>
    <comment ref="I100" authorId="0" shapeId="0" xr:uid="{00000000-0006-0000-0000-000063000000}">
      <text>
        <r>
          <rPr>
            <sz val="11"/>
            <color theme="1"/>
            <rFont val="Calibri"/>
            <family val="2"/>
            <scheme val="minor"/>
          </rPr>
          <t>TRSF E-BANKING CR 2907/FTSCY/WS95051 | 30000.00 | GoPay Bank Transfe | ID25210030215102RT | DOMPET ANAK BANGSA | 30,000.00</t>
        </r>
      </text>
    </comment>
    <comment ref="I101" authorId="0" shapeId="0" xr:uid="{00000000-0006-0000-0000-000064000000}">
      <text>
        <r>
          <rPr>
            <sz val="11"/>
            <color theme="1"/>
            <rFont val="Calibri"/>
            <family val="2"/>
            <scheme val="minor"/>
          </rPr>
          <t>TRSF E-BANKING CR 2907/FTSCY/WS95031 | 1000000.00 | kode 077 utk proje | ct eropa | IRENE KARWATY HASA | 1,000,000.00 109,256,266.32</t>
        </r>
      </text>
    </comment>
    <comment ref="I102" authorId="0" shapeId="0" xr:uid="{00000000-0006-0000-0000-000065000000}">
      <text>
        <r>
          <rPr>
            <sz val="11"/>
            <color theme="1"/>
            <rFont val="Calibri"/>
            <family val="2"/>
            <scheme val="minor"/>
          </rPr>
          <t>TRSF E-BANKING CR 3007/FTSCY/WS95051 | 35000.00 | GoPay Bank Transfe | ID2521119266429RLM | DOMPET ANAK BANGSA | 35,000.00 109,291,266.32 | Rekening ini.</t>
        </r>
      </text>
    </comment>
    <comment ref="I103" authorId="0" shapeId="0" xr:uid="{00000000-0006-0000-0000-000066000000}">
      <text>
        <r>
          <rPr>
            <sz val="11"/>
            <color theme="1"/>
            <rFont val="Calibri"/>
            <family val="2"/>
            <scheme val="minor"/>
          </rPr>
          <t>SWITCHING CR DR 130 | SYLVIA DIAGNITHA | /CRM KANTOR | 400,000.00 109,691,266.32</t>
        </r>
      </text>
    </comment>
    <comment ref="I104" authorId="0" shapeId="0" xr:uid="{00000000-0006-0000-0000-000067000000}">
      <text>
        <r>
          <rPr>
            <sz val="11"/>
            <color theme="1"/>
            <rFont val="Calibri"/>
            <family val="2"/>
            <scheme val="minor"/>
          </rPr>
          <t>TRSF E-BANKING CR 3107/FTSCY/WS95051 | 30000.00 | GoPay Bank Transfe | ID25212039737872LZ | DOMPET ANAK BANGSA | 30,000.00</t>
        </r>
      </text>
    </comment>
    <comment ref="I105" authorId="0" shapeId="0" xr:uid="{00000000-0006-0000-0000-000068000000}">
      <text>
        <r>
          <rPr>
            <sz val="11"/>
            <color theme="1"/>
            <rFont val="Calibri"/>
            <family val="2"/>
            <scheme val="minor"/>
          </rPr>
          <t>TRSF E-BANKING DB 3107/FTSCY/WS95051 | 500000.00 | Persembahan Kasih | ABRAHAM CHRISTOPHE | 500,000.00 DB</t>
        </r>
      </text>
    </comment>
    <comment ref="I106" authorId="0" shapeId="0" xr:uid="{00000000-0006-0000-0000-000069000000}">
      <text>
        <r>
          <rPr>
            <sz val="11"/>
            <color theme="1"/>
            <rFont val="Calibri"/>
            <family val="2"/>
            <scheme val="minor"/>
          </rPr>
          <t>TRSF E-BANKING DB 3107/FTSCY/WS95051 | 5000000.00 | Persembahan Kasih | MARSHEL KENNY MONT | 5,000,000.00 DB</t>
        </r>
      </text>
    </comment>
    <comment ref="I107" authorId="0" shapeId="0" xr:uid="{00000000-0006-0000-0000-00006A000000}">
      <text>
        <r>
          <rPr>
            <sz val="11"/>
            <color theme="1"/>
            <rFont val="Calibri"/>
            <family val="2"/>
            <scheme val="minor"/>
          </rPr>
          <t>TRSF E-BANKING DB 3107/FTSCY/WS95051 | 8000000.00 | PK dan Transport | MARJUNI WIDJAJA | 8,000,000.00 DB</t>
        </r>
      </text>
    </comment>
    <comment ref="I108" authorId="0" shapeId="0" xr:uid="{00000000-0006-0000-0000-00006B000000}">
      <text>
        <r>
          <rPr>
            <sz val="11"/>
            <color theme="1"/>
            <rFont val="Calibri"/>
            <family val="2"/>
            <scheme val="minor"/>
          </rPr>
          <t>BIAYA ADM 30,000.00 DB 96,191,266.32</t>
        </r>
      </text>
    </comment>
  </commentList>
</comments>
</file>

<file path=xl/sharedStrings.xml><?xml version="1.0" encoding="utf-8"?>
<sst xmlns="http://schemas.openxmlformats.org/spreadsheetml/2006/main" count="235" uniqueCount="90">
  <si>
    <t>nomor</t>
  </si>
  <si>
    <t>tanggal</t>
  </si>
  <si>
    <t>Nama pengirim atau penerima</t>
  </si>
  <si>
    <t>dana masuk</t>
  </si>
  <si>
    <t>dana keluar</t>
  </si>
  <si>
    <t>saldo</t>
  </si>
  <si>
    <t>donasi eropa</t>
  </si>
  <si>
    <t>donasi non eropa</t>
  </si>
  <si>
    <t>keterangan</t>
  </si>
  <si>
    <t>Kwee Soen Hok</t>
  </si>
  <si>
    <t>FLORENS DEBORA PAT</t>
  </si>
  <si>
    <t>SAMUDRA PRAWIRAWID</t>
  </si>
  <si>
    <t>JOJO SUTANTO</t>
  </si>
  <si>
    <t>TIO ARINA MARPAUNG</t>
  </si>
  <si>
    <t>TJONG SIAT JIN</t>
  </si>
  <si>
    <t>ESPAY DEBIT INDONE</t>
  </si>
  <si>
    <t>Rekening ini.</t>
  </si>
  <si>
    <t>DOMPET ANAK BANGSA</t>
  </si>
  <si>
    <t>LIDYA WIDJAJA</t>
  </si>
  <si>
    <t>MULYANA YONATAN</t>
  </si>
  <si>
    <t>MARJUNI WIDJAJA</t>
  </si>
  <si>
    <t>SUSI HANDAYANI</t>
  </si>
  <si>
    <t>MOHZAI</t>
  </si>
  <si>
    <t>YOSEPH CAFFASSO OE</t>
  </si>
  <si>
    <t>ROBY TJAHYA</t>
  </si>
  <si>
    <t>JULIANI SOENARDI</t>
  </si>
  <si>
    <t>HENRY ROMPIS</t>
  </si>
  <si>
    <t>DJONGGI DHARMA LUM</t>
  </si>
  <si>
    <t>ING BANK N.V.</t>
  </si>
  <si>
    <t>TRANSFER OR VIA IB</t>
  </si>
  <si>
    <t>HAGIOS INTERNATION</t>
  </si>
  <si>
    <t>FEE TELEX OR</t>
  </si>
  <si>
    <t>FEE FULL AMT OR</t>
  </si>
  <si>
    <t>BA JASA E-BANKING 0704/FTORF/YJSBW | FEE VALUE TDY OR | ING BANK N.V. | NL96 ING</t>
  </si>
  <si>
    <t>PEI FEN BETTY FONN</t>
  </si>
  <si>
    <t>HARTANTO SETIAWAN</t>
  </si>
  <si>
    <t>YAHYA SUGIYONO</t>
  </si>
  <si>
    <t>MARIATI</t>
  </si>
  <si>
    <t>NY JUDI RAHMAWATI</t>
  </si>
  <si>
    <t>YUDA EMANUEL SATRI</t>
  </si>
  <si>
    <t>HENRY SUMARLO</t>
  </si>
  <si>
    <t>RIMA SARMA ULI HUT</t>
  </si>
  <si>
    <t>JO J IVAN K/JO J C</t>
  </si>
  <si>
    <t>SUSTANTRI</t>
  </si>
  <si>
    <t>SILVIA JESSLYN DRA</t>
  </si>
  <si>
    <t>ALBATROS UHAL P NA</t>
  </si>
  <si>
    <t>KBB</t>
  </si>
  <si>
    <t>BI-FAST DB | TANGGAL :07/07 | BIF TRANSFER KE | ACHMAD MUSEKKI ZAI | KBB | 3,019</t>
  </si>
  <si>
    <t>BIAYA ADM</t>
  </si>
  <si>
    <t>YULLYANTI</t>
  </si>
  <si>
    <t>JEANETTE MATHILDA</t>
  </si>
  <si>
    <t>ARDIANTO MULIAWAN</t>
  </si>
  <si>
    <t>HILARIUS SRIYONO</t>
  </si>
  <si>
    <t>STEVEN R RUNTU</t>
  </si>
  <si>
    <t>AGUS SETIONO</t>
  </si>
  <si>
    <t>OEI SWAT HA</t>
  </si>
  <si>
    <t>ROHANA BUDI PRAYIT</t>
  </si>
  <si>
    <t>FIRDA WIDYANTI POE</t>
  </si>
  <si>
    <t>IR.EDI KRISJANTO M</t>
  </si>
  <si>
    <t>OEI ARIF TIRTAWIJA /0012 KCP GL</t>
  </si>
  <si>
    <t>ELIYA RUSIDA ESTER</t>
  </si>
  <si>
    <t>TRSF E-BANKING DB 1607/FTSCY/WS95051 | 76000.00 | Hotline YDKI | ELIYA RUSIDA ES</t>
  </si>
  <si>
    <t>ZIVION OCTAVINO SI</t>
  </si>
  <si>
    <t>RETTY ANGGARINI</t>
  </si>
  <si>
    <t>HANIDA WIDYANINGTY</t>
  </si>
  <si>
    <t>KOESYANTO</t>
  </si>
  <si>
    <t>GAYUS KUSTIAWAN</t>
  </si>
  <si>
    <t>YOHANES ANDY RYANT</t>
  </si>
  <si>
    <t>@</t>
  </si>
  <si>
    <t>WAHYU KUSUMA ATMAJ</t>
  </si>
  <si>
    <t>LEON KRISTANTO</t>
  </si>
  <si>
    <t>IRENE KARWATY HASA</t>
  </si>
  <si>
    <t>SYLVIA DIAGNITHA /CRM KANTOR</t>
  </si>
  <si>
    <t>ABRAHAM CHRISTOPHE</t>
  </si>
  <si>
    <t>persembahan kasih / PK</t>
  </si>
  <si>
    <t>MARSHEL KENNY MONT</t>
  </si>
  <si>
    <t>Ringkasan Bulanan - Juli 2025</t>
  </si>
  <si>
    <t>Saldo awal</t>
  </si>
  <si>
    <t>Total pemasukan</t>
  </si>
  <si>
    <t>Total pengeluaran</t>
  </si>
  <si>
    <t>Jumlah transaksi</t>
  </si>
  <si>
    <t>Jumlah transaksi masuk</t>
  </si>
  <si>
    <t>Jumlah transaksi keluar</t>
  </si>
  <si>
    <t>Total donasi eropa</t>
  </si>
  <si>
    <t>Total donasi non eropa</t>
  </si>
  <si>
    <t>Saldo akhir</t>
  </si>
  <si>
    <t>Kriteria donasi Eropa</t>
  </si>
  <si>
    <t>Nominal dana masuk berakhiran 077 atau teks memuat eropa / europe / belanda.</t>
  </si>
  <si>
    <t>Keterangan dana masuk: donasi eropa / donasi non eropa.</t>
  </si>
  <si>
    <t>Keterangan dana keluar mengikuti kategori yang Anda minta, atau keterangan lain yang dianggap perlu.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</si>
</sst>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8FBFF"/>
      </patternFill>
    </fill>
    <fill>
      <patternFill patternType="solid">
        <fgColor rgb="FFD9EAF7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E2F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3" fillId="4" borderId="1" xfId="0" applyFont="1" applyFill="1" applyBorder="1"/>
    <xf numFmtId="0" fontId="4" fillId="4" borderId="1" xfId="0" applyFont="1" applyFill="1" applyBorder="1"/>
    <xf numFmtId="0" fontId="0" fillId="0" borderId="0" xfId="0" applyAlignment="1">
      <alignment wrapText="1"/>
    </xf>
    <xf numFmtId="43" fontId="0" fillId="3" borderId="0" xfId="1" applyFont="1" applyFill="1"/>
    <xf numFmtId="43" fontId="0" fillId="0" borderId="0" xfId="1" applyFont="1"/>
    <xf numFmtId="43" fontId="0" fillId="3" borderId="1" xfId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showGridLines="0" tabSelected="1" workbookViewId="0">
      <pane ySplit="1" topLeftCell="A17" activePane="bottomLeft" state="frozen"/>
      <selection pane="bottomLeft" activeCell="L36" sqref="L36"/>
    </sheetView>
  </sheetViews>
  <sheetFormatPr defaultRowHeight="14.4" x14ac:dyDescent="0.3"/>
  <cols>
    <col min="1" max="1" width="8" customWidth="1"/>
    <col min="2" max="2" width="13" customWidth="1"/>
    <col min="3" max="3" width="32" customWidth="1"/>
    <col min="4" max="7" width="16" customWidth="1"/>
    <col min="8" max="8" width="18" customWidth="1"/>
    <col min="9" max="9" width="32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>
        <v>1</v>
      </c>
      <c r="B2" s="3">
        <v>45839</v>
      </c>
      <c r="C2" s="2" t="s">
        <v>9</v>
      </c>
      <c r="D2" s="8">
        <v>100077</v>
      </c>
      <c r="E2" s="8">
        <v>0</v>
      </c>
      <c r="F2" s="8">
        <v>100215345.31999999</v>
      </c>
      <c r="G2" s="8">
        <v>100077</v>
      </c>
      <c r="H2" s="8">
        <v>0</v>
      </c>
      <c r="I2" s="2" t="s">
        <v>6</v>
      </c>
    </row>
    <row r="3" spans="1:9" x14ac:dyDescent="0.3">
      <c r="A3">
        <v>2</v>
      </c>
      <c r="B3" s="4">
        <v>45839</v>
      </c>
      <c r="C3" t="s">
        <v>10</v>
      </c>
      <c r="D3" s="9">
        <v>100000</v>
      </c>
      <c r="E3" s="9">
        <v>0</v>
      </c>
      <c r="F3" s="9">
        <v>100315345.31999999</v>
      </c>
      <c r="G3" s="9">
        <v>0</v>
      </c>
      <c r="H3" s="9">
        <v>100000</v>
      </c>
      <c r="I3" t="s">
        <v>7</v>
      </c>
    </row>
    <row r="4" spans="1:9" x14ac:dyDescent="0.3">
      <c r="A4" s="2">
        <v>3</v>
      </c>
      <c r="B4" s="3">
        <v>45839</v>
      </c>
      <c r="C4" s="2" t="s">
        <v>10</v>
      </c>
      <c r="D4" s="8">
        <v>100000</v>
      </c>
      <c r="E4" s="8">
        <v>0</v>
      </c>
      <c r="F4" s="8">
        <v>100415345.31999999</v>
      </c>
      <c r="G4" s="8">
        <v>100000</v>
      </c>
      <c r="H4" s="8">
        <v>0</v>
      </c>
      <c r="I4" s="2" t="s">
        <v>6</v>
      </c>
    </row>
    <row r="5" spans="1:9" x14ac:dyDescent="0.3">
      <c r="A5">
        <v>4</v>
      </c>
      <c r="B5" s="4">
        <v>45839</v>
      </c>
      <c r="C5" t="s">
        <v>11</v>
      </c>
      <c r="D5" s="9">
        <v>4000000</v>
      </c>
      <c r="E5" s="9">
        <v>0</v>
      </c>
      <c r="F5" s="9">
        <v>104415345.31999999</v>
      </c>
      <c r="G5" s="9">
        <v>0</v>
      </c>
      <c r="H5" s="9">
        <v>4000000</v>
      </c>
      <c r="I5" t="s">
        <v>7</v>
      </c>
    </row>
    <row r="6" spans="1:9" x14ac:dyDescent="0.3">
      <c r="A6" s="2">
        <v>5</v>
      </c>
      <c r="B6" s="3">
        <v>45839</v>
      </c>
      <c r="C6" s="2" t="s">
        <v>12</v>
      </c>
      <c r="D6" s="8">
        <v>500077</v>
      </c>
      <c r="E6" s="8">
        <v>0</v>
      </c>
      <c r="F6" s="8">
        <v>104915422.31999999</v>
      </c>
      <c r="G6" s="8">
        <v>500077</v>
      </c>
      <c r="H6" s="8">
        <v>0</v>
      </c>
      <c r="I6" s="2" t="s">
        <v>6</v>
      </c>
    </row>
    <row r="7" spans="1:9" x14ac:dyDescent="0.3">
      <c r="A7">
        <v>6</v>
      </c>
      <c r="B7" s="4">
        <v>45839</v>
      </c>
      <c r="C7" t="s">
        <v>13</v>
      </c>
      <c r="D7" s="9">
        <v>400000</v>
      </c>
      <c r="E7" s="9">
        <v>0</v>
      </c>
      <c r="F7" s="9">
        <v>105315422.31999999</v>
      </c>
      <c r="G7" s="9">
        <v>0</v>
      </c>
      <c r="H7" s="9">
        <v>400000</v>
      </c>
      <c r="I7" t="s">
        <v>7</v>
      </c>
    </row>
    <row r="8" spans="1:9" x14ac:dyDescent="0.3">
      <c r="A8" s="2">
        <v>7</v>
      </c>
      <c r="B8" s="3">
        <v>45839</v>
      </c>
      <c r="C8" s="2" t="s">
        <v>14</v>
      </c>
      <c r="D8" s="8">
        <v>750000</v>
      </c>
      <c r="E8" s="8">
        <v>0</v>
      </c>
      <c r="F8" s="8">
        <v>106065422.31999999</v>
      </c>
      <c r="G8" s="8">
        <v>0</v>
      </c>
      <c r="H8" s="8">
        <v>750000</v>
      </c>
      <c r="I8" s="2" t="s">
        <v>7</v>
      </c>
    </row>
    <row r="9" spans="1:9" x14ac:dyDescent="0.3">
      <c r="A9">
        <v>8</v>
      </c>
      <c r="B9" s="4">
        <v>45839</v>
      </c>
      <c r="C9" t="s">
        <v>14</v>
      </c>
      <c r="D9" s="9">
        <v>1500077</v>
      </c>
      <c r="E9" s="9">
        <v>0</v>
      </c>
      <c r="F9" s="9">
        <v>107565499.31999999</v>
      </c>
      <c r="G9" s="9">
        <v>1500077</v>
      </c>
      <c r="H9" s="9">
        <v>0</v>
      </c>
      <c r="I9" t="s">
        <v>6</v>
      </c>
    </row>
    <row r="10" spans="1:9" x14ac:dyDescent="0.3">
      <c r="A10" s="2">
        <v>9</v>
      </c>
      <c r="B10" s="3">
        <v>45839</v>
      </c>
      <c r="C10" s="2" t="s">
        <v>15</v>
      </c>
      <c r="D10" s="8">
        <v>100000</v>
      </c>
      <c r="E10" s="8">
        <v>0</v>
      </c>
      <c r="F10" s="8">
        <v>107665499.31999999</v>
      </c>
      <c r="G10" s="8">
        <v>0</v>
      </c>
      <c r="H10" s="8">
        <v>100000</v>
      </c>
      <c r="I10" s="2" t="s">
        <v>7</v>
      </c>
    </row>
    <row r="11" spans="1:9" x14ac:dyDescent="0.3">
      <c r="A11">
        <v>10</v>
      </c>
      <c r="B11" s="4">
        <v>45839</v>
      </c>
      <c r="C11" t="s">
        <v>16</v>
      </c>
      <c r="D11" s="9">
        <v>100777</v>
      </c>
      <c r="E11" s="9">
        <v>0</v>
      </c>
      <c r="F11" s="9">
        <v>107766276.31999999</v>
      </c>
      <c r="G11" s="9">
        <v>0</v>
      </c>
      <c r="H11" s="9">
        <v>100777</v>
      </c>
      <c r="I11" t="s">
        <v>7</v>
      </c>
    </row>
    <row r="12" spans="1:9" x14ac:dyDescent="0.3">
      <c r="A12" s="2">
        <v>11</v>
      </c>
      <c r="B12" s="3">
        <v>45839</v>
      </c>
      <c r="C12" s="2" t="s">
        <v>17</v>
      </c>
      <c r="D12" s="8">
        <v>35000</v>
      </c>
      <c r="E12" s="8">
        <v>0</v>
      </c>
      <c r="F12" s="8">
        <v>107801276.31999999</v>
      </c>
      <c r="G12" s="8">
        <v>0</v>
      </c>
      <c r="H12" s="8">
        <v>35000</v>
      </c>
      <c r="I12" s="2" t="s">
        <v>7</v>
      </c>
    </row>
    <row r="13" spans="1:9" x14ac:dyDescent="0.3">
      <c r="A13">
        <v>12</v>
      </c>
      <c r="B13" s="4">
        <v>45839</v>
      </c>
      <c r="C13" t="s">
        <v>18</v>
      </c>
      <c r="D13" s="9">
        <v>100000</v>
      </c>
      <c r="E13" s="9">
        <v>0</v>
      </c>
      <c r="F13" s="9">
        <v>107901276.31999999</v>
      </c>
      <c r="G13" s="9">
        <v>0</v>
      </c>
      <c r="H13" s="9">
        <v>100000</v>
      </c>
      <c r="I13" t="s">
        <v>7</v>
      </c>
    </row>
    <row r="14" spans="1:9" x14ac:dyDescent="0.3">
      <c r="A14" s="2">
        <v>13</v>
      </c>
      <c r="B14" s="3">
        <v>45839</v>
      </c>
      <c r="C14" s="2" t="s">
        <v>19</v>
      </c>
      <c r="D14" s="8">
        <v>100000</v>
      </c>
      <c r="E14" s="8">
        <v>0</v>
      </c>
      <c r="F14" s="8">
        <v>108001276.31999999</v>
      </c>
      <c r="G14" s="8">
        <v>0</v>
      </c>
      <c r="H14" s="8">
        <v>100000</v>
      </c>
      <c r="I14" s="2" t="s">
        <v>7</v>
      </c>
    </row>
    <row r="15" spans="1:9" x14ac:dyDescent="0.3">
      <c r="A15">
        <v>14</v>
      </c>
      <c r="B15" s="4">
        <v>45839</v>
      </c>
      <c r="C15" t="s">
        <v>20</v>
      </c>
      <c r="D15" s="9">
        <v>200000</v>
      </c>
      <c r="E15" s="9">
        <v>0</v>
      </c>
      <c r="F15" s="9">
        <v>108201276.31999999</v>
      </c>
      <c r="G15" s="9">
        <v>0</v>
      </c>
      <c r="H15" s="9">
        <v>200000</v>
      </c>
      <c r="I15" t="s">
        <v>7</v>
      </c>
    </row>
    <row r="16" spans="1:9" x14ac:dyDescent="0.3">
      <c r="A16" s="2">
        <v>15</v>
      </c>
      <c r="B16" s="3">
        <v>45840</v>
      </c>
      <c r="C16" s="2" t="s">
        <v>21</v>
      </c>
      <c r="D16" s="8">
        <v>700000</v>
      </c>
      <c r="E16" s="8">
        <v>0</v>
      </c>
      <c r="F16" s="8">
        <v>108901276.31999999</v>
      </c>
      <c r="G16" s="8">
        <v>0</v>
      </c>
      <c r="H16" s="8">
        <v>700000</v>
      </c>
      <c r="I16" s="2" t="s">
        <v>7</v>
      </c>
    </row>
    <row r="17" spans="1:9" x14ac:dyDescent="0.3">
      <c r="A17">
        <v>16</v>
      </c>
      <c r="B17" s="4">
        <v>45840</v>
      </c>
      <c r="C17" t="s">
        <v>22</v>
      </c>
      <c r="D17" s="9">
        <v>400000</v>
      </c>
      <c r="E17" s="9">
        <v>0</v>
      </c>
      <c r="F17" s="9">
        <v>109301276.31999999</v>
      </c>
      <c r="G17" s="9">
        <v>0</v>
      </c>
      <c r="H17" s="9">
        <v>400000</v>
      </c>
      <c r="I17" t="s">
        <v>7</v>
      </c>
    </row>
    <row r="18" spans="1:9" x14ac:dyDescent="0.3">
      <c r="A18" s="2">
        <v>17</v>
      </c>
      <c r="B18" s="3">
        <v>45841</v>
      </c>
      <c r="C18" s="2" t="s">
        <v>23</v>
      </c>
      <c r="D18" s="8">
        <v>500000</v>
      </c>
      <c r="E18" s="8">
        <v>0</v>
      </c>
      <c r="F18" s="8">
        <v>109801276.31999999</v>
      </c>
      <c r="G18" s="8">
        <v>0</v>
      </c>
      <c r="H18" s="8">
        <v>500000</v>
      </c>
      <c r="I18" s="2" t="s">
        <v>7</v>
      </c>
    </row>
    <row r="19" spans="1:9" x14ac:dyDescent="0.3">
      <c r="A19">
        <v>18</v>
      </c>
      <c r="B19" s="4">
        <v>45841</v>
      </c>
      <c r="C19" t="s">
        <v>24</v>
      </c>
      <c r="D19" s="9">
        <v>500777</v>
      </c>
      <c r="E19" s="9">
        <v>0</v>
      </c>
      <c r="F19" s="9">
        <v>110302053.31999999</v>
      </c>
      <c r="G19" s="9">
        <v>0</v>
      </c>
      <c r="H19" s="9">
        <v>500777</v>
      </c>
      <c r="I19" t="s">
        <v>7</v>
      </c>
    </row>
    <row r="20" spans="1:9" x14ac:dyDescent="0.3">
      <c r="A20" s="2">
        <v>19</v>
      </c>
      <c r="B20" s="3">
        <v>45841</v>
      </c>
      <c r="C20" s="2" t="s">
        <v>25</v>
      </c>
      <c r="D20" s="8">
        <v>200777</v>
      </c>
      <c r="E20" s="8">
        <v>0</v>
      </c>
      <c r="F20" s="8">
        <v>110502830.31999999</v>
      </c>
      <c r="G20" s="8">
        <v>0</v>
      </c>
      <c r="H20" s="8">
        <v>200777</v>
      </c>
      <c r="I20" s="2" t="s">
        <v>7</v>
      </c>
    </row>
    <row r="21" spans="1:9" x14ac:dyDescent="0.3">
      <c r="A21">
        <v>20</v>
      </c>
      <c r="B21" s="4">
        <v>45841</v>
      </c>
      <c r="C21" t="s">
        <v>26</v>
      </c>
      <c r="D21" s="9">
        <v>10000</v>
      </c>
      <c r="E21" s="9">
        <v>0</v>
      </c>
      <c r="F21" s="9">
        <v>110512830.31999999</v>
      </c>
      <c r="G21" s="9">
        <v>0</v>
      </c>
      <c r="H21" s="9">
        <v>10000</v>
      </c>
      <c r="I21" t="s">
        <v>7</v>
      </c>
    </row>
    <row r="22" spans="1:9" x14ac:dyDescent="0.3">
      <c r="A22" s="2">
        <v>21</v>
      </c>
      <c r="B22" s="3">
        <v>45841</v>
      </c>
      <c r="C22" s="2" t="s">
        <v>16</v>
      </c>
      <c r="D22" s="8">
        <v>100000</v>
      </c>
      <c r="E22" s="8">
        <v>0</v>
      </c>
      <c r="F22" s="8">
        <v>110612830.31999999</v>
      </c>
      <c r="G22" s="8">
        <v>0</v>
      </c>
      <c r="H22" s="8">
        <v>100000</v>
      </c>
      <c r="I22" s="2" t="s">
        <v>7</v>
      </c>
    </row>
    <row r="23" spans="1:9" x14ac:dyDescent="0.3">
      <c r="A23">
        <v>22</v>
      </c>
      <c r="B23" s="4">
        <v>45842</v>
      </c>
      <c r="C23" t="s">
        <v>27</v>
      </c>
      <c r="D23" s="9">
        <v>50077</v>
      </c>
      <c r="E23" s="9">
        <v>0</v>
      </c>
      <c r="F23" s="9">
        <v>110662907.31999999</v>
      </c>
      <c r="G23" s="9">
        <v>50077</v>
      </c>
      <c r="H23" s="9">
        <v>0</v>
      </c>
      <c r="I23" t="s">
        <v>6</v>
      </c>
    </row>
    <row r="24" spans="1:9" x14ac:dyDescent="0.3">
      <c r="A24" s="2">
        <v>23</v>
      </c>
      <c r="B24" s="3">
        <v>45842</v>
      </c>
      <c r="C24" s="2" t="s">
        <v>17</v>
      </c>
      <c r="D24" s="8">
        <v>21000</v>
      </c>
      <c r="E24" s="8">
        <v>0</v>
      </c>
      <c r="F24" s="8">
        <v>110683907.31999999</v>
      </c>
      <c r="G24" s="8">
        <v>0</v>
      </c>
      <c r="H24" s="8">
        <v>21000</v>
      </c>
      <c r="I24" s="2" t="s">
        <v>7</v>
      </c>
    </row>
    <row r="25" spans="1:9" x14ac:dyDescent="0.3">
      <c r="A25">
        <v>24</v>
      </c>
      <c r="B25" s="4">
        <v>45842</v>
      </c>
      <c r="C25" t="s">
        <v>28</v>
      </c>
      <c r="D25" s="9">
        <v>0</v>
      </c>
      <c r="E25" s="9">
        <v>50602890</v>
      </c>
      <c r="F25" s="9">
        <v>60081017.319999993</v>
      </c>
      <c r="G25" s="9">
        <v>0</v>
      </c>
      <c r="H25" s="9">
        <v>0</v>
      </c>
      <c r="I25" t="s">
        <v>29</v>
      </c>
    </row>
    <row r="26" spans="1:9" x14ac:dyDescent="0.3">
      <c r="A26" s="2">
        <v>25</v>
      </c>
      <c r="B26" s="3">
        <v>45842</v>
      </c>
      <c r="C26" s="2" t="s">
        <v>30</v>
      </c>
      <c r="D26" s="8">
        <v>0</v>
      </c>
      <c r="E26" s="8">
        <v>35000</v>
      </c>
      <c r="F26" s="8">
        <v>60046017.319999993</v>
      </c>
      <c r="G26" s="8">
        <v>0</v>
      </c>
      <c r="H26" s="8">
        <v>0</v>
      </c>
      <c r="I26" s="2" t="s">
        <v>31</v>
      </c>
    </row>
    <row r="27" spans="1:9" x14ac:dyDescent="0.3">
      <c r="A27">
        <v>26</v>
      </c>
      <c r="B27" s="4">
        <v>45842</v>
      </c>
      <c r="C27" t="s">
        <v>30</v>
      </c>
      <c r="D27" s="9">
        <v>0</v>
      </c>
      <c r="E27" s="9">
        <v>572863</v>
      </c>
      <c r="F27" s="9">
        <v>59473154.319999993</v>
      </c>
      <c r="G27" s="9">
        <v>0</v>
      </c>
      <c r="H27" s="9">
        <v>0</v>
      </c>
      <c r="I27" t="s">
        <v>32</v>
      </c>
    </row>
    <row r="28" spans="1:9" x14ac:dyDescent="0.3">
      <c r="A28" s="2">
        <v>27</v>
      </c>
      <c r="B28" s="3">
        <v>45842</v>
      </c>
      <c r="C28" s="2" t="s">
        <v>30</v>
      </c>
      <c r="D28" s="8">
        <v>0</v>
      </c>
      <c r="E28" s="8">
        <v>30000</v>
      </c>
      <c r="F28" s="8">
        <v>59443154.319999993</v>
      </c>
      <c r="G28" s="8">
        <v>0</v>
      </c>
      <c r="H28" s="8">
        <v>0</v>
      </c>
      <c r="I28" s="2" t="s">
        <v>33</v>
      </c>
    </row>
    <row r="29" spans="1:9" x14ac:dyDescent="0.3">
      <c r="A29">
        <v>28</v>
      </c>
      <c r="B29" s="4">
        <v>45842</v>
      </c>
      <c r="C29" t="s">
        <v>34</v>
      </c>
      <c r="D29" s="9">
        <v>200000</v>
      </c>
      <c r="E29" s="9">
        <v>0</v>
      </c>
      <c r="F29" s="9">
        <v>59643154.319999993</v>
      </c>
      <c r="G29" s="9">
        <v>0</v>
      </c>
      <c r="H29" s="9">
        <v>200000</v>
      </c>
      <c r="I29" t="s">
        <v>7</v>
      </c>
    </row>
    <row r="30" spans="1:9" x14ac:dyDescent="0.3">
      <c r="A30" s="2">
        <v>29</v>
      </c>
      <c r="B30" s="3">
        <v>45842</v>
      </c>
      <c r="C30" s="2" t="s">
        <v>35</v>
      </c>
      <c r="D30" s="8">
        <v>300000</v>
      </c>
      <c r="E30" s="8">
        <v>0</v>
      </c>
      <c r="F30" s="8">
        <v>59943154.319999993</v>
      </c>
      <c r="G30" s="8">
        <v>0</v>
      </c>
      <c r="H30" s="8">
        <v>300000</v>
      </c>
      <c r="I30" s="2" t="s">
        <v>7</v>
      </c>
    </row>
    <row r="31" spans="1:9" x14ac:dyDescent="0.3">
      <c r="A31">
        <v>30</v>
      </c>
      <c r="B31" s="4">
        <v>45842</v>
      </c>
      <c r="C31" t="s">
        <v>16</v>
      </c>
      <c r="D31" s="9">
        <v>100000</v>
      </c>
      <c r="E31" s="9">
        <v>0</v>
      </c>
      <c r="F31" s="9">
        <v>60043154.319999993</v>
      </c>
      <c r="G31" s="9">
        <v>0</v>
      </c>
      <c r="H31" s="9">
        <v>100000</v>
      </c>
      <c r="I31" t="s">
        <v>7</v>
      </c>
    </row>
    <row r="32" spans="1:9" x14ac:dyDescent="0.3">
      <c r="A32" s="2">
        <v>31</v>
      </c>
      <c r="B32" s="3">
        <v>45843</v>
      </c>
      <c r="C32" s="2" t="s">
        <v>36</v>
      </c>
      <c r="D32" s="8">
        <v>211073</v>
      </c>
      <c r="E32" s="8">
        <v>0</v>
      </c>
      <c r="F32" s="8">
        <v>60254227.319999993</v>
      </c>
      <c r="G32" s="8">
        <v>0</v>
      </c>
      <c r="H32" s="8">
        <v>211073</v>
      </c>
      <c r="I32" s="2" t="s">
        <v>7</v>
      </c>
    </row>
    <row r="33" spans="1:9" x14ac:dyDescent="0.3">
      <c r="A33">
        <v>32</v>
      </c>
      <c r="B33" s="4">
        <v>45844</v>
      </c>
      <c r="C33" t="s">
        <v>37</v>
      </c>
      <c r="D33" s="9">
        <v>2000077</v>
      </c>
      <c r="E33" s="9">
        <v>0</v>
      </c>
      <c r="F33" s="9">
        <v>62254304.319999993</v>
      </c>
      <c r="G33" s="9">
        <v>2000077</v>
      </c>
      <c r="H33" s="9">
        <v>0</v>
      </c>
      <c r="I33" t="s">
        <v>6</v>
      </c>
    </row>
    <row r="34" spans="1:9" x14ac:dyDescent="0.3">
      <c r="A34" s="2">
        <v>33</v>
      </c>
      <c r="B34" s="3">
        <v>45844</v>
      </c>
      <c r="C34" s="2" t="s">
        <v>38</v>
      </c>
      <c r="D34" s="8">
        <v>75000</v>
      </c>
      <c r="E34" s="8">
        <v>0</v>
      </c>
      <c r="F34" s="8">
        <v>62329304.319999993</v>
      </c>
      <c r="G34" s="8">
        <v>0</v>
      </c>
      <c r="H34" s="8">
        <v>75000</v>
      </c>
      <c r="I34" s="2" t="s">
        <v>7</v>
      </c>
    </row>
    <row r="35" spans="1:9" x14ac:dyDescent="0.3">
      <c r="A35">
        <v>34</v>
      </c>
      <c r="B35" s="4">
        <v>45844</v>
      </c>
      <c r="C35" t="s">
        <v>34</v>
      </c>
      <c r="D35" s="9">
        <v>250000</v>
      </c>
      <c r="E35" s="9">
        <v>0</v>
      </c>
      <c r="F35" s="9">
        <v>62579304.319999993</v>
      </c>
      <c r="G35" s="9">
        <v>0</v>
      </c>
      <c r="H35" s="9">
        <v>250000</v>
      </c>
      <c r="I35" t="s">
        <v>7</v>
      </c>
    </row>
    <row r="36" spans="1:9" x14ac:dyDescent="0.3">
      <c r="A36" s="2">
        <v>35</v>
      </c>
      <c r="B36" s="3">
        <v>45844</v>
      </c>
      <c r="C36" s="2" t="s">
        <v>39</v>
      </c>
      <c r="D36" s="8">
        <v>100000</v>
      </c>
      <c r="E36" s="8">
        <v>0</v>
      </c>
      <c r="F36" s="8">
        <v>62679304.319999993</v>
      </c>
      <c r="G36" s="8">
        <v>0</v>
      </c>
      <c r="H36" s="8">
        <v>100000</v>
      </c>
      <c r="I36" s="2" t="s">
        <v>7</v>
      </c>
    </row>
    <row r="37" spans="1:9" x14ac:dyDescent="0.3">
      <c r="A37">
        <v>36</v>
      </c>
      <c r="B37" s="4">
        <v>45844</v>
      </c>
      <c r="C37" t="s">
        <v>40</v>
      </c>
      <c r="D37" s="9">
        <v>1500000</v>
      </c>
      <c r="E37" s="9">
        <v>0</v>
      </c>
      <c r="F37" s="9">
        <v>64179304.319999993</v>
      </c>
      <c r="G37" s="9">
        <v>0</v>
      </c>
      <c r="H37" s="9">
        <v>1500000</v>
      </c>
      <c r="I37" t="s">
        <v>7</v>
      </c>
    </row>
    <row r="38" spans="1:9" x14ac:dyDescent="0.3">
      <c r="A38" s="2">
        <v>37</v>
      </c>
      <c r="B38" s="3">
        <v>45844</v>
      </c>
      <c r="C38" s="2" t="s">
        <v>40</v>
      </c>
      <c r="D38" s="8">
        <v>1500777</v>
      </c>
      <c r="E38" s="8">
        <v>0</v>
      </c>
      <c r="F38" s="8">
        <v>65680081.319999993</v>
      </c>
      <c r="G38" s="8">
        <v>1500777</v>
      </c>
      <c r="H38" s="8">
        <v>0</v>
      </c>
      <c r="I38" s="2" t="s">
        <v>6</v>
      </c>
    </row>
    <row r="39" spans="1:9" x14ac:dyDescent="0.3">
      <c r="A39">
        <v>38</v>
      </c>
      <c r="B39" s="4">
        <v>45844</v>
      </c>
      <c r="C39" t="s">
        <v>41</v>
      </c>
      <c r="D39" s="9">
        <v>200000</v>
      </c>
      <c r="E39" s="9">
        <v>0</v>
      </c>
      <c r="F39" s="9">
        <v>65880081.319999993</v>
      </c>
      <c r="G39" s="9">
        <v>0</v>
      </c>
      <c r="H39" s="9">
        <v>200000</v>
      </c>
      <c r="I39" t="s">
        <v>7</v>
      </c>
    </row>
    <row r="40" spans="1:9" x14ac:dyDescent="0.3">
      <c r="A40" s="2">
        <v>39</v>
      </c>
      <c r="B40" s="3">
        <v>45844</v>
      </c>
      <c r="C40" s="2" t="s">
        <v>42</v>
      </c>
      <c r="D40" s="8">
        <v>100000</v>
      </c>
      <c r="E40" s="8">
        <v>0</v>
      </c>
      <c r="F40" s="8">
        <v>65980081.319999993</v>
      </c>
      <c r="G40" s="8">
        <v>0</v>
      </c>
      <c r="H40" s="8">
        <v>100000</v>
      </c>
      <c r="I40" s="2" t="s">
        <v>7</v>
      </c>
    </row>
    <row r="41" spans="1:9" x14ac:dyDescent="0.3">
      <c r="A41">
        <v>40</v>
      </c>
      <c r="B41" s="4">
        <v>45844</v>
      </c>
      <c r="C41" t="s">
        <v>16</v>
      </c>
      <c r="D41" s="9">
        <v>50000</v>
      </c>
      <c r="E41" s="9">
        <v>0</v>
      </c>
      <c r="F41" s="9">
        <v>66030081.319999993</v>
      </c>
      <c r="G41" s="9">
        <v>0</v>
      </c>
      <c r="H41" s="9">
        <v>50000</v>
      </c>
      <c r="I41" t="s">
        <v>7</v>
      </c>
    </row>
    <row r="42" spans="1:9" x14ac:dyDescent="0.3">
      <c r="A42" s="2">
        <v>41</v>
      </c>
      <c r="B42" s="3">
        <v>45844</v>
      </c>
      <c r="C42" s="2" t="s">
        <v>27</v>
      </c>
      <c r="D42" s="8">
        <v>50077</v>
      </c>
      <c r="E42" s="8">
        <v>0</v>
      </c>
      <c r="F42" s="8">
        <v>66080158.319999993</v>
      </c>
      <c r="G42" s="8">
        <v>50077</v>
      </c>
      <c r="H42" s="8">
        <v>0</v>
      </c>
      <c r="I42" s="2" t="s">
        <v>6</v>
      </c>
    </row>
    <row r="43" spans="1:9" x14ac:dyDescent="0.3">
      <c r="A43">
        <v>42</v>
      </c>
      <c r="B43" s="4">
        <v>45845</v>
      </c>
      <c r="C43" t="s">
        <v>43</v>
      </c>
      <c r="D43" s="9">
        <v>1000077</v>
      </c>
      <c r="E43" s="9">
        <v>0</v>
      </c>
      <c r="F43" s="9">
        <v>67080235.319999993</v>
      </c>
      <c r="G43" s="9">
        <v>1000077</v>
      </c>
      <c r="H43" s="9">
        <v>0</v>
      </c>
      <c r="I43" t="s">
        <v>6</v>
      </c>
    </row>
    <row r="44" spans="1:9" x14ac:dyDescent="0.3">
      <c r="A44" s="2">
        <v>43</v>
      </c>
      <c r="B44" s="3">
        <v>45845</v>
      </c>
      <c r="C44" s="2" t="s">
        <v>44</v>
      </c>
      <c r="D44" s="8">
        <v>500000</v>
      </c>
      <c r="E44" s="8">
        <v>0</v>
      </c>
      <c r="F44" s="8">
        <v>67580235.319999993</v>
      </c>
      <c r="G44" s="8">
        <v>0</v>
      </c>
      <c r="H44" s="8">
        <v>500000</v>
      </c>
      <c r="I44" s="2" t="s">
        <v>7</v>
      </c>
    </row>
    <row r="45" spans="1:9" x14ac:dyDescent="0.3">
      <c r="A45">
        <v>44</v>
      </c>
      <c r="B45" s="4">
        <v>45845</v>
      </c>
      <c r="C45" t="s">
        <v>45</v>
      </c>
      <c r="D45" s="9">
        <v>500000</v>
      </c>
      <c r="E45" s="9">
        <v>0</v>
      </c>
      <c r="F45" s="9">
        <v>68080235.319999993</v>
      </c>
      <c r="G45" s="9">
        <v>0</v>
      </c>
      <c r="H45" s="9">
        <v>500000</v>
      </c>
      <c r="I45" t="s">
        <v>7</v>
      </c>
    </row>
    <row r="46" spans="1:9" x14ac:dyDescent="0.3">
      <c r="A46" s="2">
        <v>45</v>
      </c>
      <c r="B46" s="3">
        <v>45846</v>
      </c>
      <c r="C46" s="2" t="s">
        <v>46</v>
      </c>
      <c r="D46" s="8">
        <v>0</v>
      </c>
      <c r="E46" s="8">
        <v>3019000</v>
      </c>
      <c r="F46" s="8">
        <v>65061235.319999993</v>
      </c>
      <c r="G46" s="8">
        <v>0</v>
      </c>
      <c r="H46" s="8">
        <v>0</v>
      </c>
      <c r="I46" s="2" t="s">
        <v>47</v>
      </c>
    </row>
    <row r="47" spans="1:9" x14ac:dyDescent="0.3">
      <c r="A47">
        <v>46</v>
      </c>
      <c r="B47" s="4">
        <v>45846</v>
      </c>
      <c r="C47" t="s">
        <v>46</v>
      </c>
      <c r="D47" s="9">
        <v>0</v>
      </c>
      <c r="E47" s="9">
        <v>2500</v>
      </c>
      <c r="F47" s="9">
        <v>65058735.319999993</v>
      </c>
      <c r="G47" s="9">
        <v>0</v>
      </c>
      <c r="H47" s="9">
        <v>0</v>
      </c>
      <c r="I47" t="s">
        <v>48</v>
      </c>
    </row>
    <row r="48" spans="1:9" x14ac:dyDescent="0.3">
      <c r="A48" s="2">
        <v>47</v>
      </c>
      <c r="B48" s="3">
        <v>45846</v>
      </c>
      <c r="C48" s="2" t="s">
        <v>49</v>
      </c>
      <c r="D48" s="8">
        <v>500000</v>
      </c>
      <c r="E48" s="8">
        <v>0</v>
      </c>
      <c r="F48" s="8">
        <v>65558735.319999993</v>
      </c>
      <c r="G48" s="8">
        <v>0</v>
      </c>
      <c r="H48" s="8">
        <v>500000</v>
      </c>
      <c r="I48" s="2" t="s">
        <v>7</v>
      </c>
    </row>
    <row r="49" spans="1:9" x14ac:dyDescent="0.3">
      <c r="A49">
        <v>48</v>
      </c>
      <c r="B49" s="4">
        <v>45846</v>
      </c>
      <c r="C49" t="s">
        <v>50</v>
      </c>
      <c r="D49" s="9">
        <v>35000</v>
      </c>
      <c r="E49" s="9">
        <v>0</v>
      </c>
      <c r="F49" s="9">
        <v>65593735.319999993</v>
      </c>
      <c r="G49" s="9">
        <v>0</v>
      </c>
      <c r="H49" s="9">
        <v>35000</v>
      </c>
      <c r="I49" t="s">
        <v>7</v>
      </c>
    </row>
    <row r="50" spans="1:9" x14ac:dyDescent="0.3">
      <c r="A50" s="2">
        <v>49</v>
      </c>
      <c r="B50" s="3">
        <v>45847</v>
      </c>
      <c r="C50" s="2" t="s">
        <v>17</v>
      </c>
      <c r="D50" s="8">
        <v>35000</v>
      </c>
      <c r="E50" s="8">
        <v>0</v>
      </c>
      <c r="F50" s="8">
        <v>65628735.319999993</v>
      </c>
      <c r="G50" s="8">
        <v>0</v>
      </c>
      <c r="H50" s="8">
        <v>35000</v>
      </c>
      <c r="I50" s="2" t="s">
        <v>7</v>
      </c>
    </row>
    <row r="51" spans="1:9" x14ac:dyDescent="0.3">
      <c r="A51">
        <v>50</v>
      </c>
      <c r="B51" s="4">
        <v>45847</v>
      </c>
      <c r="C51" t="s">
        <v>16</v>
      </c>
      <c r="D51" s="9">
        <v>250000</v>
      </c>
      <c r="E51" s="9">
        <v>0</v>
      </c>
      <c r="F51" s="9">
        <v>65878735.319999993</v>
      </c>
      <c r="G51" s="9">
        <v>0</v>
      </c>
      <c r="H51" s="9">
        <v>250000</v>
      </c>
      <c r="I51" t="s">
        <v>7</v>
      </c>
    </row>
    <row r="52" spans="1:9" x14ac:dyDescent="0.3">
      <c r="A52" s="2">
        <v>51</v>
      </c>
      <c r="B52" s="3">
        <v>45848</v>
      </c>
      <c r="C52" s="2" t="s">
        <v>51</v>
      </c>
      <c r="D52" s="8">
        <v>100007</v>
      </c>
      <c r="E52" s="8">
        <v>0</v>
      </c>
      <c r="F52" s="8">
        <v>65978742.319999993</v>
      </c>
      <c r="G52" s="8">
        <v>0</v>
      </c>
      <c r="H52" s="8">
        <v>100007</v>
      </c>
      <c r="I52" s="2" t="s">
        <v>7</v>
      </c>
    </row>
    <row r="53" spans="1:9" x14ac:dyDescent="0.3">
      <c r="A53">
        <v>52</v>
      </c>
      <c r="B53" s="4">
        <v>45848</v>
      </c>
      <c r="C53" t="s">
        <v>51</v>
      </c>
      <c r="D53" s="9">
        <v>100077</v>
      </c>
      <c r="E53" s="9">
        <v>0</v>
      </c>
      <c r="F53" s="9">
        <v>66078819.319999993</v>
      </c>
      <c r="G53" s="9">
        <v>100077</v>
      </c>
      <c r="H53" s="9">
        <v>0</v>
      </c>
      <c r="I53" t="s">
        <v>6</v>
      </c>
    </row>
    <row r="54" spans="1:9" x14ac:dyDescent="0.3">
      <c r="A54" s="2">
        <v>53</v>
      </c>
      <c r="B54" s="3">
        <v>45848</v>
      </c>
      <c r="C54" s="2" t="s">
        <v>52</v>
      </c>
      <c r="D54" s="8">
        <v>50000</v>
      </c>
      <c r="E54" s="8">
        <v>0</v>
      </c>
      <c r="F54" s="8">
        <v>66128819.319999993</v>
      </c>
      <c r="G54" s="8">
        <v>0</v>
      </c>
      <c r="H54" s="8">
        <v>50000</v>
      </c>
      <c r="I54" s="2" t="s">
        <v>7</v>
      </c>
    </row>
    <row r="55" spans="1:9" x14ac:dyDescent="0.3">
      <c r="A55">
        <v>54</v>
      </c>
      <c r="B55" s="4">
        <v>45848</v>
      </c>
      <c r="C55" t="s">
        <v>53</v>
      </c>
      <c r="D55" s="9">
        <v>100077</v>
      </c>
      <c r="E55" s="9">
        <v>0</v>
      </c>
      <c r="F55" s="9">
        <v>66228896.319999993</v>
      </c>
      <c r="G55" s="9">
        <v>100077</v>
      </c>
      <c r="H55" s="9">
        <v>0</v>
      </c>
      <c r="I55" t="s">
        <v>6</v>
      </c>
    </row>
    <row r="56" spans="1:9" x14ac:dyDescent="0.3">
      <c r="A56" s="2">
        <v>55</v>
      </c>
      <c r="B56" s="3">
        <v>45848</v>
      </c>
      <c r="C56" s="2" t="s">
        <v>26</v>
      </c>
      <c r="D56" s="8">
        <v>10000</v>
      </c>
      <c r="E56" s="8">
        <v>0</v>
      </c>
      <c r="F56" s="8">
        <v>66238896.319999993</v>
      </c>
      <c r="G56" s="8">
        <v>0</v>
      </c>
      <c r="H56" s="8">
        <v>10000</v>
      </c>
      <c r="I56" s="2" t="s">
        <v>7</v>
      </c>
    </row>
    <row r="57" spans="1:9" x14ac:dyDescent="0.3">
      <c r="A57">
        <v>56</v>
      </c>
      <c r="B57" s="4">
        <v>45849</v>
      </c>
      <c r="C57" t="s">
        <v>54</v>
      </c>
      <c r="D57" s="9">
        <v>300500</v>
      </c>
      <c r="E57" s="9">
        <v>0</v>
      </c>
      <c r="F57" s="9">
        <v>66539396.319999993</v>
      </c>
      <c r="G57" s="9">
        <v>0</v>
      </c>
      <c r="H57" s="9">
        <v>300500</v>
      </c>
      <c r="I57" t="s">
        <v>7</v>
      </c>
    </row>
    <row r="58" spans="1:9" x14ac:dyDescent="0.3">
      <c r="A58" s="2">
        <v>57</v>
      </c>
      <c r="B58" s="3">
        <v>45849</v>
      </c>
      <c r="C58" s="2" t="s">
        <v>55</v>
      </c>
      <c r="D58" s="8">
        <v>100000</v>
      </c>
      <c r="E58" s="8">
        <v>0</v>
      </c>
      <c r="F58" s="8">
        <v>66639396.319999993</v>
      </c>
      <c r="G58" s="8">
        <v>0</v>
      </c>
      <c r="H58" s="8">
        <v>100000</v>
      </c>
      <c r="I58" s="2" t="s">
        <v>7</v>
      </c>
    </row>
    <row r="59" spans="1:9" x14ac:dyDescent="0.3">
      <c r="A59">
        <v>58</v>
      </c>
      <c r="B59" s="4">
        <v>45849</v>
      </c>
      <c r="C59" t="s">
        <v>22</v>
      </c>
      <c r="D59" s="9">
        <v>300077</v>
      </c>
      <c r="E59" s="9">
        <v>0</v>
      </c>
      <c r="F59" s="9">
        <v>66939473.319999993</v>
      </c>
      <c r="G59" s="9">
        <v>300077</v>
      </c>
      <c r="H59" s="9">
        <v>0</v>
      </c>
      <c r="I59" t="s">
        <v>6</v>
      </c>
    </row>
    <row r="60" spans="1:9" x14ac:dyDescent="0.3">
      <c r="A60" s="2">
        <v>59</v>
      </c>
      <c r="B60" s="3">
        <v>45849</v>
      </c>
      <c r="C60" s="2" t="s">
        <v>56</v>
      </c>
      <c r="D60" s="8">
        <v>250000</v>
      </c>
      <c r="E60" s="8">
        <v>0</v>
      </c>
      <c r="F60" s="8">
        <v>67189473.319999993</v>
      </c>
      <c r="G60" s="8">
        <v>0</v>
      </c>
      <c r="H60" s="8">
        <v>250000</v>
      </c>
      <c r="I60" s="2" t="s">
        <v>7</v>
      </c>
    </row>
    <row r="61" spans="1:9" x14ac:dyDescent="0.3">
      <c r="A61">
        <v>60</v>
      </c>
      <c r="B61" s="4">
        <v>45849</v>
      </c>
      <c r="C61" t="s">
        <v>56</v>
      </c>
      <c r="D61" s="9">
        <v>250000</v>
      </c>
      <c r="E61" s="9">
        <v>0</v>
      </c>
      <c r="F61" s="9">
        <v>67439473.319999993</v>
      </c>
      <c r="G61" s="9">
        <v>250000</v>
      </c>
      <c r="H61" s="9">
        <v>0</v>
      </c>
      <c r="I61" t="s">
        <v>6</v>
      </c>
    </row>
    <row r="62" spans="1:9" x14ac:dyDescent="0.3">
      <c r="A62" s="2">
        <v>61</v>
      </c>
      <c r="B62" s="3">
        <v>45850</v>
      </c>
      <c r="C62" s="2" t="s">
        <v>34</v>
      </c>
      <c r="D62" s="8">
        <v>160000</v>
      </c>
      <c r="E62" s="8">
        <v>0</v>
      </c>
      <c r="F62" s="8">
        <v>67599473.319999993</v>
      </c>
      <c r="G62" s="8">
        <v>0</v>
      </c>
      <c r="H62" s="8">
        <v>160000</v>
      </c>
      <c r="I62" s="2" t="s">
        <v>7</v>
      </c>
    </row>
    <row r="63" spans="1:9" x14ac:dyDescent="0.3">
      <c r="A63">
        <v>62</v>
      </c>
      <c r="B63" s="4">
        <v>45851</v>
      </c>
      <c r="C63" t="s">
        <v>16</v>
      </c>
      <c r="D63" s="9">
        <v>100000</v>
      </c>
      <c r="E63" s="9">
        <v>0</v>
      </c>
      <c r="F63" s="9">
        <v>67699473.319999993</v>
      </c>
      <c r="G63" s="9">
        <v>0</v>
      </c>
      <c r="H63" s="9">
        <v>100000</v>
      </c>
      <c r="I63" t="s">
        <v>7</v>
      </c>
    </row>
    <row r="64" spans="1:9" x14ac:dyDescent="0.3">
      <c r="A64" s="2">
        <v>63</v>
      </c>
      <c r="B64" s="3">
        <v>45851</v>
      </c>
      <c r="C64" s="2" t="s">
        <v>42</v>
      </c>
      <c r="D64" s="8">
        <v>1000777</v>
      </c>
      <c r="E64" s="8">
        <v>0</v>
      </c>
      <c r="F64" s="8">
        <v>68700250.319999993</v>
      </c>
      <c r="G64" s="8">
        <v>0</v>
      </c>
      <c r="H64" s="8">
        <v>1000777</v>
      </c>
      <c r="I64" s="2" t="s">
        <v>7</v>
      </c>
    </row>
    <row r="65" spans="1:9" x14ac:dyDescent="0.3">
      <c r="A65">
        <v>64</v>
      </c>
      <c r="B65" s="4">
        <v>45852</v>
      </c>
      <c r="C65" t="s">
        <v>57</v>
      </c>
      <c r="D65" s="9">
        <v>300000</v>
      </c>
      <c r="E65" s="9">
        <v>0</v>
      </c>
      <c r="F65" s="9">
        <v>69000250.319999993</v>
      </c>
      <c r="G65" s="9">
        <v>0</v>
      </c>
      <c r="H65" s="9">
        <v>300000</v>
      </c>
      <c r="I65" t="s">
        <v>7</v>
      </c>
    </row>
    <row r="66" spans="1:9" x14ac:dyDescent="0.3">
      <c r="A66" s="2">
        <v>65</v>
      </c>
      <c r="B66" s="3">
        <v>45852</v>
      </c>
      <c r="C66" s="2" t="s">
        <v>17</v>
      </c>
      <c r="D66" s="8">
        <v>35000</v>
      </c>
      <c r="E66" s="8">
        <v>0</v>
      </c>
      <c r="F66" s="8">
        <v>69035250.319999993</v>
      </c>
      <c r="G66" s="8">
        <v>0</v>
      </c>
      <c r="H66" s="8">
        <v>35000</v>
      </c>
      <c r="I66" s="2" t="s">
        <v>7</v>
      </c>
    </row>
    <row r="67" spans="1:9" x14ac:dyDescent="0.3">
      <c r="A67">
        <v>66</v>
      </c>
      <c r="B67" s="4">
        <v>45852</v>
      </c>
      <c r="C67" t="s">
        <v>58</v>
      </c>
      <c r="D67" s="9">
        <v>110000</v>
      </c>
      <c r="E67" s="9">
        <v>0</v>
      </c>
      <c r="F67" s="9">
        <v>69145250.319999993</v>
      </c>
      <c r="G67" s="9">
        <v>0</v>
      </c>
      <c r="H67" s="9">
        <v>110000</v>
      </c>
      <c r="I67" t="s">
        <v>7</v>
      </c>
    </row>
    <row r="68" spans="1:9" x14ac:dyDescent="0.3">
      <c r="A68" s="2">
        <v>67</v>
      </c>
      <c r="B68" s="3">
        <v>45853</v>
      </c>
      <c r="C68" s="2" t="s">
        <v>27</v>
      </c>
      <c r="D68" s="8">
        <v>50077</v>
      </c>
      <c r="E68" s="8">
        <v>0</v>
      </c>
      <c r="F68" s="8">
        <v>69195327.319999993</v>
      </c>
      <c r="G68" s="8">
        <v>50077</v>
      </c>
      <c r="H68" s="8">
        <v>0</v>
      </c>
      <c r="I68" s="2" t="s">
        <v>6</v>
      </c>
    </row>
    <row r="69" spans="1:9" x14ac:dyDescent="0.3">
      <c r="A69">
        <v>68</v>
      </c>
      <c r="B69" s="4">
        <v>45853</v>
      </c>
      <c r="C69" t="s">
        <v>17</v>
      </c>
      <c r="D69" s="9">
        <v>40000</v>
      </c>
      <c r="E69" s="9">
        <v>0</v>
      </c>
      <c r="F69" s="9">
        <v>69235327.319999993</v>
      </c>
      <c r="G69" s="9">
        <v>0</v>
      </c>
      <c r="H69" s="9">
        <v>40000</v>
      </c>
      <c r="I69" t="s">
        <v>7</v>
      </c>
    </row>
    <row r="70" spans="1:9" x14ac:dyDescent="0.3">
      <c r="A70" s="2">
        <v>69</v>
      </c>
      <c r="B70" s="3">
        <v>45854</v>
      </c>
      <c r="C70" s="2" t="s">
        <v>11</v>
      </c>
      <c r="D70" s="8">
        <v>30000077</v>
      </c>
      <c r="E70" s="8">
        <v>0</v>
      </c>
      <c r="F70" s="8">
        <v>99235404.319999993</v>
      </c>
      <c r="G70" s="8">
        <v>30000077</v>
      </c>
      <c r="H70" s="8">
        <v>0</v>
      </c>
      <c r="I70" s="2" t="s">
        <v>6</v>
      </c>
    </row>
    <row r="71" spans="1:9" x14ac:dyDescent="0.3">
      <c r="A71">
        <v>70</v>
      </c>
      <c r="B71" s="4">
        <v>45854</v>
      </c>
      <c r="C71" t="s">
        <v>59</v>
      </c>
      <c r="D71" s="9">
        <v>300000</v>
      </c>
      <c r="E71" s="9">
        <v>0</v>
      </c>
      <c r="F71" s="9">
        <v>99535404.319999993</v>
      </c>
      <c r="G71" s="9">
        <v>0</v>
      </c>
      <c r="H71" s="9">
        <v>300000</v>
      </c>
      <c r="I71" t="s">
        <v>7</v>
      </c>
    </row>
    <row r="72" spans="1:9" x14ac:dyDescent="0.3">
      <c r="A72" s="2">
        <v>71</v>
      </c>
      <c r="B72" s="3">
        <v>45854</v>
      </c>
      <c r="C72" s="2" t="s">
        <v>60</v>
      </c>
      <c r="D72" s="8">
        <v>0</v>
      </c>
      <c r="E72" s="8">
        <v>76000</v>
      </c>
      <c r="F72" s="8">
        <v>99459404.319999993</v>
      </c>
      <c r="G72" s="8">
        <v>0</v>
      </c>
      <c r="H72" s="8">
        <v>0</v>
      </c>
      <c r="I72" s="2" t="s">
        <v>61</v>
      </c>
    </row>
    <row r="73" spans="1:9" x14ac:dyDescent="0.3">
      <c r="A73">
        <v>72</v>
      </c>
      <c r="B73" s="4">
        <v>45855</v>
      </c>
      <c r="C73" t="s">
        <v>16</v>
      </c>
      <c r="D73" s="9">
        <v>50000</v>
      </c>
      <c r="E73" s="9">
        <v>0</v>
      </c>
      <c r="F73" s="9">
        <v>99509404.319999993</v>
      </c>
      <c r="G73" s="9">
        <v>0</v>
      </c>
      <c r="H73" s="9">
        <v>50000</v>
      </c>
      <c r="I73" t="s">
        <v>7</v>
      </c>
    </row>
    <row r="74" spans="1:9" x14ac:dyDescent="0.3">
      <c r="A74" s="2">
        <v>73</v>
      </c>
      <c r="B74" s="3">
        <v>45855</v>
      </c>
      <c r="C74" s="2" t="s">
        <v>17</v>
      </c>
      <c r="D74" s="8">
        <v>35000</v>
      </c>
      <c r="E74" s="8">
        <v>0</v>
      </c>
      <c r="F74" s="8">
        <v>99544404.319999993</v>
      </c>
      <c r="G74" s="8">
        <v>0</v>
      </c>
      <c r="H74" s="8">
        <v>35000</v>
      </c>
      <c r="I74" s="2" t="s">
        <v>7</v>
      </c>
    </row>
    <row r="75" spans="1:9" x14ac:dyDescent="0.3">
      <c r="A75">
        <v>74</v>
      </c>
      <c r="B75" s="4">
        <v>45855</v>
      </c>
      <c r="C75" t="s">
        <v>34</v>
      </c>
      <c r="D75" s="9">
        <v>250000</v>
      </c>
      <c r="E75" s="9">
        <v>0</v>
      </c>
      <c r="F75" s="9">
        <v>99794404.319999993</v>
      </c>
      <c r="G75" s="9">
        <v>0</v>
      </c>
      <c r="H75" s="9">
        <v>250000</v>
      </c>
      <c r="I75" t="s">
        <v>7</v>
      </c>
    </row>
    <row r="76" spans="1:9" x14ac:dyDescent="0.3">
      <c r="A76" s="2">
        <v>75</v>
      </c>
      <c r="B76" s="3">
        <v>45855</v>
      </c>
      <c r="C76" s="2" t="s">
        <v>62</v>
      </c>
      <c r="D76" s="8">
        <v>1000000</v>
      </c>
      <c r="E76" s="8">
        <v>0</v>
      </c>
      <c r="F76" s="8">
        <v>100794404.31999999</v>
      </c>
      <c r="G76" s="8">
        <v>0</v>
      </c>
      <c r="H76" s="8">
        <v>1000000</v>
      </c>
      <c r="I76" s="2" t="s">
        <v>7</v>
      </c>
    </row>
    <row r="77" spans="1:9" x14ac:dyDescent="0.3">
      <c r="A77">
        <v>76</v>
      </c>
      <c r="B77" s="4">
        <v>45856</v>
      </c>
      <c r="C77" t="s">
        <v>17</v>
      </c>
      <c r="D77" s="9">
        <v>50000</v>
      </c>
      <c r="E77" s="9">
        <v>0</v>
      </c>
      <c r="F77" s="9">
        <v>100844404.31999999</v>
      </c>
      <c r="G77" s="9">
        <v>0</v>
      </c>
      <c r="H77" s="9">
        <v>50000</v>
      </c>
      <c r="I77" t="s">
        <v>7</v>
      </c>
    </row>
    <row r="78" spans="1:9" x14ac:dyDescent="0.3">
      <c r="A78" s="2">
        <v>77</v>
      </c>
      <c r="B78" s="3">
        <v>45858</v>
      </c>
      <c r="C78" s="2" t="s">
        <v>38</v>
      </c>
      <c r="D78" s="8">
        <v>100000</v>
      </c>
      <c r="E78" s="8">
        <v>0</v>
      </c>
      <c r="F78" s="8">
        <v>100944404.31999999</v>
      </c>
      <c r="G78" s="8">
        <v>0</v>
      </c>
      <c r="H78" s="8">
        <v>100000</v>
      </c>
      <c r="I78" s="2" t="s">
        <v>7</v>
      </c>
    </row>
    <row r="79" spans="1:9" x14ac:dyDescent="0.3">
      <c r="A79">
        <v>78</v>
      </c>
      <c r="B79" s="4">
        <v>45858</v>
      </c>
      <c r="C79" t="s">
        <v>27</v>
      </c>
      <c r="D79" s="9">
        <v>50077</v>
      </c>
      <c r="E79" s="9">
        <v>0</v>
      </c>
      <c r="F79" s="9">
        <v>100994481.31999999</v>
      </c>
      <c r="G79" s="9">
        <v>50077</v>
      </c>
      <c r="H79" s="9">
        <v>0</v>
      </c>
      <c r="I79" t="s">
        <v>6</v>
      </c>
    </row>
    <row r="80" spans="1:9" x14ac:dyDescent="0.3">
      <c r="A80" s="2">
        <v>79</v>
      </c>
      <c r="B80" s="3">
        <v>45858</v>
      </c>
      <c r="C80" s="2" t="s">
        <v>42</v>
      </c>
      <c r="D80" s="8">
        <v>100000</v>
      </c>
      <c r="E80" s="8">
        <v>0</v>
      </c>
      <c r="F80" s="8">
        <v>101094481.31999999</v>
      </c>
      <c r="G80" s="8">
        <v>0</v>
      </c>
      <c r="H80" s="8">
        <v>100000</v>
      </c>
      <c r="I80" s="2" t="s">
        <v>7</v>
      </c>
    </row>
    <row r="81" spans="1:9" x14ac:dyDescent="0.3">
      <c r="A81">
        <v>80</v>
      </c>
      <c r="B81" s="4">
        <v>45859</v>
      </c>
      <c r="C81" t="s">
        <v>63</v>
      </c>
      <c r="D81" s="9">
        <v>100000</v>
      </c>
      <c r="E81" s="9">
        <v>0</v>
      </c>
      <c r="F81" s="9">
        <v>101194481.31999999</v>
      </c>
      <c r="G81" s="9">
        <v>0</v>
      </c>
      <c r="H81" s="9">
        <v>100000</v>
      </c>
      <c r="I81" t="s">
        <v>7</v>
      </c>
    </row>
    <row r="82" spans="1:9" x14ac:dyDescent="0.3">
      <c r="A82" s="2">
        <v>81</v>
      </c>
      <c r="B82" s="3">
        <v>45859</v>
      </c>
      <c r="C82" s="2" t="s">
        <v>63</v>
      </c>
      <c r="D82" s="8">
        <v>200777</v>
      </c>
      <c r="E82" s="8">
        <v>0</v>
      </c>
      <c r="F82" s="8">
        <v>101395258.31999999</v>
      </c>
      <c r="G82" s="8">
        <v>200777</v>
      </c>
      <c r="H82" s="8">
        <v>0</v>
      </c>
      <c r="I82" s="2" t="s">
        <v>6</v>
      </c>
    </row>
    <row r="83" spans="1:9" x14ac:dyDescent="0.3">
      <c r="A83">
        <v>82</v>
      </c>
      <c r="B83" s="4">
        <v>45859</v>
      </c>
      <c r="C83" t="s">
        <v>16</v>
      </c>
      <c r="D83" s="9">
        <v>35000</v>
      </c>
      <c r="E83" s="9">
        <v>0</v>
      </c>
      <c r="F83" s="9">
        <v>101430258.31999999</v>
      </c>
      <c r="G83" s="9">
        <v>0</v>
      </c>
      <c r="H83" s="9">
        <v>35000</v>
      </c>
      <c r="I83" t="s">
        <v>7</v>
      </c>
    </row>
    <row r="84" spans="1:9" x14ac:dyDescent="0.3">
      <c r="A84" s="2">
        <v>83</v>
      </c>
      <c r="B84" s="3">
        <v>45860</v>
      </c>
      <c r="C84" s="2" t="s">
        <v>52</v>
      </c>
      <c r="D84" s="8">
        <v>50000</v>
      </c>
      <c r="E84" s="8">
        <v>0</v>
      </c>
      <c r="F84" s="8">
        <v>101480258.31999999</v>
      </c>
      <c r="G84" s="8">
        <v>0</v>
      </c>
      <c r="H84" s="8">
        <v>50000</v>
      </c>
      <c r="I84" s="2" t="s">
        <v>7</v>
      </c>
    </row>
    <row r="85" spans="1:9" x14ac:dyDescent="0.3">
      <c r="A85">
        <v>84</v>
      </c>
      <c r="B85" s="4">
        <v>45861</v>
      </c>
      <c r="D85" s="9">
        <v>100000</v>
      </c>
      <c r="E85" s="9">
        <v>0</v>
      </c>
      <c r="F85" s="9">
        <v>101580258.31999999</v>
      </c>
      <c r="G85" s="9">
        <v>0</v>
      </c>
      <c r="H85" s="9">
        <v>100000</v>
      </c>
      <c r="I85" t="s">
        <v>7</v>
      </c>
    </row>
    <row r="86" spans="1:9" x14ac:dyDescent="0.3">
      <c r="A86" s="2">
        <v>85</v>
      </c>
      <c r="B86" s="3">
        <v>45861</v>
      </c>
      <c r="C86" s="2" t="s">
        <v>17</v>
      </c>
      <c r="D86" s="8">
        <v>30000</v>
      </c>
      <c r="E86" s="8">
        <v>0</v>
      </c>
      <c r="F86" s="8">
        <v>101610258.31999999</v>
      </c>
      <c r="G86" s="8">
        <v>0</v>
      </c>
      <c r="H86" s="8">
        <v>30000</v>
      </c>
      <c r="I86" s="2" t="s">
        <v>7</v>
      </c>
    </row>
    <row r="87" spans="1:9" x14ac:dyDescent="0.3">
      <c r="A87">
        <v>86</v>
      </c>
      <c r="B87" s="4">
        <v>45861</v>
      </c>
      <c r="C87" t="s">
        <v>64</v>
      </c>
      <c r="D87" s="9">
        <v>500077</v>
      </c>
      <c r="E87" s="9">
        <v>0</v>
      </c>
      <c r="F87" s="9">
        <v>102110335.31999999</v>
      </c>
      <c r="G87" s="9">
        <v>500077</v>
      </c>
      <c r="H87" s="9">
        <v>0</v>
      </c>
      <c r="I87" t="s">
        <v>6</v>
      </c>
    </row>
    <row r="88" spans="1:9" x14ac:dyDescent="0.3">
      <c r="A88" s="2">
        <v>87</v>
      </c>
      <c r="B88" s="3">
        <v>45863</v>
      </c>
      <c r="C88" s="2" t="s">
        <v>65</v>
      </c>
      <c r="D88" s="8">
        <v>300000</v>
      </c>
      <c r="E88" s="8">
        <v>0</v>
      </c>
      <c r="F88" s="8">
        <v>102410335.31999999</v>
      </c>
      <c r="G88" s="8">
        <v>0</v>
      </c>
      <c r="H88" s="8">
        <v>300000</v>
      </c>
      <c r="I88" s="2" t="s">
        <v>7</v>
      </c>
    </row>
    <row r="89" spans="1:9" x14ac:dyDescent="0.3">
      <c r="A89">
        <v>88</v>
      </c>
      <c r="B89" s="4">
        <v>45863</v>
      </c>
      <c r="C89" t="s">
        <v>66</v>
      </c>
      <c r="D89" s="9">
        <v>50000</v>
      </c>
      <c r="E89" s="9">
        <v>0</v>
      </c>
      <c r="F89" s="9">
        <v>102460335.31999999</v>
      </c>
      <c r="G89" s="9">
        <v>0</v>
      </c>
      <c r="H89" s="9">
        <v>50000</v>
      </c>
      <c r="I89" t="s">
        <v>7</v>
      </c>
    </row>
    <row r="90" spans="1:9" x14ac:dyDescent="0.3">
      <c r="A90" s="2">
        <v>89</v>
      </c>
      <c r="B90" s="3">
        <v>45863</v>
      </c>
      <c r="C90" s="2" t="s">
        <v>34</v>
      </c>
      <c r="D90" s="8">
        <v>155000</v>
      </c>
      <c r="E90" s="8">
        <v>0</v>
      </c>
      <c r="F90" s="8">
        <v>102615335.31999999</v>
      </c>
      <c r="G90" s="8">
        <v>0</v>
      </c>
      <c r="H90" s="8">
        <v>155000</v>
      </c>
      <c r="I90" s="2" t="s">
        <v>7</v>
      </c>
    </row>
    <row r="91" spans="1:9" x14ac:dyDescent="0.3">
      <c r="A91">
        <v>90</v>
      </c>
      <c r="B91" s="4">
        <v>45863</v>
      </c>
      <c r="C91" t="s">
        <v>67</v>
      </c>
      <c r="D91" s="9">
        <v>4000000</v>
      </c>
      <c r="E91" s="9">
        <v>0</v>
      </c>
      <c r="F91" s="9">
        <v>106615335.31999999</v>
      </c>
      <c r="G91" s="9">
        <v>0</v>
      </c>
      <c r="H91" s="9">
        <v>4000000</v>
      </c>
      <c r="I91" t="s">
        <v>7</v>
      </c>
    </row>
    <row r="92" spans="1:9" x14ac:dyDescent="0.3">
      <c r="A92" s="2">
        <v>91</v>
      </c>
      <c r="B92" s="3">
        <v>45865</v>
      </c>
      <c r="C92" s="2" t="s">
        <v>38</v>
      </c>
      <c r="D92" s="8">
        <v>100000</v>
      </c>
      <c r="E92" s="8">
        <v>0</v>
      </c>
      <c r="F92" s="8">
        <v>106715335.31999999</v>
      </c>
      <c r="G92" s="8">
        <v>0</v>
      </c>
      <c r="H92" s="8">
        <v>100000</v>
      </c>
      <c r="I92" s="2" t="s">
        <v>7</v>
      </c>
    </row>
    <row r="93" spans="1:9" x14ac:dyDescent="0.3">
      <c r="A93">
        <v>92</v>
      </c>
      <c r="B93" s="4">
        <v>45865</v>
      </c>
      <c r="C93" t="s">
        <v>16</v>
      </c>
      <c r="D93" s="9">
        <v>35000</v>
      </c>
      <c r="E93" s="9">
        <v>0</v>
      </c>
      <c r="F93" s="9">
        <v>106750335.31999999</v>
      </c>
      <c r="G93" s="9">
        <v>0</v>
      </c>
      <c r="H93" s="9">
        <v>35000</v>
      </c>
      <c r="I93" t="s">
        <v>7</v>
      </c>
    </row>
    <row r="94" spans="1:9" x14ac:dyDescent="0.3">
      <c r="A94" s="2">
        <v>93</v>
      </c>
      <c r="B94" s="3">
        <v>45865</v>
      </c>
      <c r="C94" s="2" t="s">
        <v>42</v>
      </c>
      <c r="D94" s="8">
        <v>1000777</v>
      </c>
      <c r="E94" s="8">
        <v>0</v>
      </c>
      <c r="F94" s="8">
        <v>107751112.31999999</v>
      </c>
      <c r="G94" s="8">
        <v>0</v>
      </c>
      <c r="H94" s="8">
        <v>1000777</v>
      </c>
      <c r="I94" s="2" t="s">
        <v>7</v>
      </c>
    </row>
    <row r="95" spans="1:9" x14ac:dyDescent="0.3">
      <c r="A95">
        <v>94</v>
      </c>
      <c r="B95" s="4">
        <v>45865</v>
      </c>
      <c r="C95" t="s">
        <v>68</v>
      </c>
      <c r="D95" s="9">
        <v>25000</v>
      </c>
      <c r="E95" s="9">
        <v>0</v>
      </c>
      <c r="F95" s="9">
        <v>107776112.31999999</v>
      </c>
      <c r="G95" s="9">
        <v>0</v>
      </c>
      <c r="H95" s="9">
        <v>25000</v>
      </c>
      <c r="I95" t="s">
        <v>7</v>
      </c>
    </row>
    <row r="96" spans="1:9" x14ac:dyDescent="0.3">
      <c r="A96" s="2">
        <v>95</v>
      </c>
      <c r="B96" s="3">
        <v>45866</v>
      </c>
      <c r="C96" s="2" t="s">
        <v>27</v>
      </c>
      <c r="D96" s="8">
        <v>50077</v>
      </c>
      <c r="E96" s="8">
        <v>0</v>
      </c>
      <c r="F96" s="8">
        <v>107826189.31999999</v>
      </c>
      <c r="G96" s="8">
        <v>50077</v>
      </c>
      <c r="H96" s="8">
        <v>0</v>
      </c>
      <c r="I96" s="2" t="s">
        <v>6</v>
      </c>
    </row>
    <row r="97" spans="1:9" x14ac:dyDescent="0.3">
      <c r="A97">
        <v>96</v>
      </c>
      <c r="B97" s="4">
        <v>45866</v>
      </c>
      <c r="C97" t="s">
        <v>34</v>
      </c>
      <c r="D97" s="9">
        <v>250000</v>
      </c>
      <c r="E97" s="9">
        <v>0</v>
      </c>
      <c r="F97" s="9">
        <v>108076189.31999999</v>
      </c>
      <c r="G97" s="9">
        <v>0</v>
      </c>
      <c r="H97" s="9">
        <v>250000</v>
      </c>
      <c r="I97" t="s">
        <v>7</v>
      </c>
    </row>
    <row r="98" spans="1:9" x14ac:dyDescent="0.3">
      <c r="A98" s="2">
        <v>97</v>
      </c>
      <c r="B98" s="3">
        <v>45866</v>
      </c>
      <c r="C98" s="2" t="s">
        <v>69</v>
      </c>
      <c r="D98" s="8">
        <v>50077</v>
      </c>
      <c r="E98" s="8">
        <v>0</v>
      </c>
      <c r="F98" s="8">
        <v>108126266.31999999</v>
      </c>
      <c r="G98" s="8">
        <v>50077</v>
      </c>
      <c r="H98" s="8">
        <v>0</v>
      </c>
      <c r="I98" s="2" t="s">
        <v>6</v>
      </c>
    </row>
    <row r="99" spans="1:9" x14ac:dyDescent="0.3">
      <c r="A99">
        <v>98</v>
      </c>
      <c r="B99" s="4">
        <v>45866</v>
      </c>
      <c r="C99" t="s">
        <v>70</v>
      </c>
      <c r="D99" s="9">
        <v>100000</v>
      </c>
      <c r="E99" s="9">
        <v>0</v>
      </c>
      <c r="F99" s="9">
        <v>108226266.31999999</v>
      </c>
      <c r="G99" s="9">
        <v>0</v>
      </c>
      <c r="H99" s="9">
        <v>100000</v>
      </c>
      <c r="I99" t="s">
        <v>7</v>
      </c>
    </row>
    <row r="100" spans="1:9" x14ac:dyDescent="0.3">
      <c r="A100" s="2">
        <v>99</v>
      </c>
      <c r="B100" s="3">
        <v>45867</v>
      </c>
      <c r="C100" s="2" t="s">
        <v>17</v>
      </c>
      <c r="D100" s="8">
        <v>30000</v>
      </c>
      <c r="E100" s="8">
        <v>0</v>
      </c>
      <c r="F100" s="8">
        <v>108256266.31999999</v>
      </c>
      <c r="G100" s="8">
        <v>0</v>
      </c>
      <c r="H100" s="8">
        <v>30000</v>
      </c>
      <c r="I100" s="2" t="s">
        <v>7</v>
      </c>
    </row>
    <row r="101" spans="1:9" x14ac:dyDescent="0.3">
      <c r="A101">
        <v>100</v>
      </c>
      <c r="B101" s="4">
        <v>45867</v>
      </c>
      <c r="C101" t="s">
        <v>71</v>
      </c>
      <c r="D101" s="9">
        <v>1000000</v>
      </c>
      <c r="E101" s="9">
        <v>0</v>
      </c>
      <c r="F101" s="9">
        <v>109256266.31999999</v>
      </c>
      <c r="G101" s="9">
        <v>1000000</v>
      </c>
      <c r="H101" s="9">
        <v>0</v>
      </c>
      <c r="I101" t="s">
        <v>6</v>
      </c>
    </row>
    <row r="102" spans="1:9" x14ac:dyDescent="0.3">
      <c r="A102" s="2">
        <v>101</v>
      </c>
      <c r="B102" s="3">
        <v>45868</v>
      </c>
      <c r="C102" s="2" t="s">
        <v>16</v>
      </c>
      <c r="D102" s="8">
        <v>35000</v>
      </c>
      <c r="E102" s="8">
        <v>0</v>
      </c>
      <c r="F102" s="8">
        <v>109291266.31999999</v>
      </c>
      <c r="G102" s="8">
        <v>0</v>
      </c>
      <c r="H102" s="8">
        <v>35000</v>
      </c>
      <c r="I102" s="2" t="s">
        <v>7</v>
      </c>
    </row>
    <row r="103" spans="1:9" x14ac:dyDescent="0.3">
      <c r="A103">
        <v>102</v>
      </c>
      <c r="B103" s="4">
        <v>45869</v>
      </c>
      <c r="C103" t="s">
        <v>72</v>
      </c>
      <c r="D103" s="9">
        <v>400000</v>
      </c>
      <c r="E103" s="9">
        <v>0</v>
      </c>
      <c r="F103" s="9">
        <v>109691266.31999999</v>
      </c>
      <c r="G103" s="9">
        <v>0</v>
      </c>
      <c r="H103" s="9">
        <v>400000</v>
      </c>
      <c r="I103" t="s">
        <v>7</v>
      </c>
    </row>
    <row r="104" spans="1:9" x14ac:dyDescent="0.3">
      <c r="A104" s="2">
        <v>103</v>
      </c>
      <c r="B104" s="3">
        <v>45869</v>
      </c>
      <c r="C104" s="2" t="s">
        <v>17</v>
      </c>
      <c r="D104" s="8">
        <v>30000</v>
      </c>
      <c r="E104" s="8">
        <v>0</v>
      </c>
      <c r="F104" s="8">
        <v>109721266.31999999</v>
      </c>
      <c r="G104" s="8">
        <v>0</v>
      </c>
      <c r="H104" s="8">
        <v>30000</v>
      </c>
      <c r="I104" s="2" t="s">
        <v>7</v>
      </c>
    </row>
    <row r="105" spans="1:9" x14ac:dyDescent="0.3">
      <c r="A105">
        <v>104</v>
      </c>
      <c r="B105" s="4">
        <v>45869</v>
      </c>
      <c r="C105" t="s">
        <v>73</v>
      </c>
      <c r="D105" s="9">
        <v>0</v>
      </c>
      <c r="E105" s="9">
        <v>500000</v>
      </c>
      <c r="F105" s="9">
        <v>109221266.31999999</v>
      </c>
      <c r="G105" s="9">
        <v>0</v>
      </c>
      <c r="H105" s="9">
        <v>0</v>
      </c>
      <c r="I105" t="s">
        <v>74</v>
      </c>
    </row>
    <row r="106" spans="1:9" x14ac:dyDescent="0.3">
      <c r="A106" s="2">
        <v>105</v>
      </c>
      <c r="B106" s="3">
        <v>45869</v>
      </c>
      <c r="C106" s="2" t="s">
        <v>75</v>
      </c>
      <c r="D106" s="8">
        <v>0</v>
      </c>
      <c r="E106" s="8">
        <v>5000000</v>
      </c>
      <c r="F106" s="8">
        <v>104221266.31999999</v>
      </c>
      <c r="G106" s="8">
        <v>0</v>
      </c>
      <c r="H106" s="8">
        <v>0</v>
      </c>
      <c r="I106" s="2" t="s">
        <v>74</v>
      </c>
    </row>
    <row r="107" spans="1:9" x14ac:dyDescent="0.3">
      <c r="A107">
        <v>106</v>
      </c>
      <c r="B107" s="4">
        <v>45869</v>
      </c>
      <c r="C107" t="s">
        <v>20</v>
      </c>
      <c r="D107" s="9">
        <v>0</v>
      </c>
      <c r="E107" s="9">
        <v>8000000</v>
      </c>
      <c r="F107" s="9">
        <v>96221266.319999993</v>
      </c>
      <c r="G107" s="9">
        <v>0</v>
      </c>
      <c r="H107" s="9">
        <v>0</v>
      </c>
      <c r="I107" t="s">
        <v>74</v>
      </c>
    </row>
    <row r="108" spans="1:9" x14ac:dyDescent="0.3">
      <c r="A108" s="2">
        <v>107</v>
      </c>
      <c r="B108" s="3">
        <v>45869</v>
      </c>
      <c r="C108" s="2"/>
      <c r="D108" s="8">
        <v>0</v>
      </c>
      <c r="E108" s="8">
        <v>30000</v>
      </c>
      <c r="F108" s="8">
        <v>96191266.319999993</v>
      </c>
      <c r="G108" s="8">
        <v>0</v>
      </c>
      <c r="H108" s="8">
        <v>0</v>
      </c>
      <c r="I108" s="2" t="s">
        <v>48</v>
      </c>
    </row>
    <row r="109" spans="1:9" x14ac:dyDescent="0.3">
      <c r="D109" s="9"/>
      <c r="E109" s="9"/>
      <c r="F109" s="9"/>
      <c r="G109" s="9"/>
      <c r="H109" s="9"/>
    </row>
  </sheetData>
  <autoFilter ref="A1:I108" xr:uid="{00000000-0009-0000-0000-000000000000}"/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showGridLines="0" workbookViewId="0">
      <pane ySplit="2" topLeftCell="A3" activePane="bottomLeft" state="frozen"/>
      <selection pane="bottomLeft" activeCell="G11" sqref="G11"/>
    </sheetView>
  </sheetViews>
  <sheetFormatPr defaultRowHeight="14.4" x14ac:dyDescent="0.3"/>
  <cols>
    <col min="1" max="1" width="28" customWidth="1"/>
    <col min="2" max="2" width="20" customWidth="1"/>
  </cols>
  <sheetData>
    <row r="1" spans="1:2" ht="18" x14ac:dyDescent="0.35">
      <c r="A1" s="13" t="s">
        <v>76</v>
      </c>
      <c r="B1" s="14"/>
    </row>
    <row r="3" spans="1:2" x14ac:dyDescent="0.3">
      <c r="A3" s="5" t="s">
        <v>77</v>
      </c>
      <c r="B3" s="10">
        <v>100115268.31999999</v>
      </c>
    </row>
    <row r="4" spans="1:2" x14ac:dyDescent="0.3">
      <c r="A4" s="6" t="s">
        <v>78</v>
      </c>
      <c r="B4" s="10">
        <f>SUM('Mutasi Lengkap'!D2:D108)</f>
        <v>63944251</v>
      </c>
    </row>
    <row r="5" spans="1:2" x14ac:dyDescent="0.3">
      <c r="A5" s="6" t="s">
        <v>79</v>
      </c>
      <c r="B5" s="10">
        <f>SUM('Mutasi Lengkap'!E2:E108)</f>
        <v>67868253</v>
      </c>
    </row>
    <row r="6" spans="1:2" x14ac:dyDescent="0.3">
      <c r="A6" s="6" t="s">
        <v>80</v>
      </c>
      <c r="B6" s="10">
        <f>COUNTA('Mutasi Lengkap'!A2:A108)</f>
        <v>107</v>
      </c>
    </row>
    <row r="7" spans="1:2" x14ac:dyDescent="0.3">
      <c r="A7" s="6" t="s">
        <v>81</v>
      </c>
      <c r="B7" s="10">
        <f>COUNTIF('Mutasi Lengkap'!D2:D108,"&gt;0")</f>
        <v>96</v>
      </c>
    </row>
    <row r="8" spans="1:2" x14ac:dyDescent="0.3">
      <c r="A8" s="6" t="s">
        <v>82</v>
      </c>
      <c r="B8" s="10">
        <f>COUNTIF('Mutasi Lengkap'!E2:E108,"&gt;0")</f>
        <v>11</v>
      </c>
    </row>
    <row r="9" spans="1:2" x14ac:dyDescent="0.3">
      <c r="A9" s="6" t="s">
        <v>83</v>
      </c>
      <c r="B9" s="10">
        <f>SUM('Mutasi Lengkap'!G2:G108)</f>
        <v>39452786</v>
      </c>
    </row>
    <row r="10" spans="1:2" x14ac:dyDescent="0.3">
      <c r="A10" s="6" t="s">
        <v>84</v>
      </c>
      <c r="B10" s="10">
        <f>SUM('Mutasi Lengkap'!H2:H108)</f>
        <v>24491465</v>
      </c>
    </row>
    <row r="11" spans="1:2" x14ac:dyDescent="0.3">
      <c r="A11" s="5" t="s">
        <v>85</v>
      </c>
      <c r="B11" s="10">
        <f>LOOKUP(9.99999999999999E+307,'Mutasi Lengkap'!F:F)</f>
        <v>96191266.319999993</v>
      </c>
    </row>
    <row r="14" spans="1:2" x14ac:dyDescent="0.3">
      <c r="A14" s="7" t="s">
        <v>86</v>
      </c>
    </row>
    <row r="15" spans="1:2" x14ac:dyDescent="0.3">
      <c r="A15" s="11" t="s">
        <v>87</v>
      </c>
      <c r="B15" s="12"/>
    </row>
    <row r="16" spans="1:2" x14ac:dyDescent="0.3">
      <c r="A16" s="11" t="s">
        <v>88</v>
      </c>
      <c r="B16" s="12"/>
    </row>
    <row r="17" spans="1:2" x14ac:dyDescent="0.3">
      <c r="A17" s="11" t="s">
        <v>89</v>
      </c>
      <c r="B17" s="12"/>
    </row>
  </sheetData>
  <mergeCells count="4">
    <mergeCell ref="A17:B17"/>
    <mergeCell ref="A16:B16"/>
    <mergeCell ref="A1:B1"/>
    <mergeCell ref="A15:B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Lengkap</vt:lpstr>
      <vt:lpstr>Ringkasan Bulanan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 PKY</cp:lastModifiedBy>
  <dcterms:created xsi:type="dcterms:W3CDTF">2026-03-13T09:28:33Z</dcterms:created>
  <dcterms:modified xsi:type="dcterms:W3CDTF">2026-03-13T11:33:09Z</dcterms:modified>
</cp:coreProperties>
</file>