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CC2CC876-A0D7-4E53-8DAC-2ACDCC740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" i="2" l="1"/>
  <c r="B6" i="2"/>
  <c r="B5" i="2"/>
  <c r="B4" i="2"/>
  <c r="F2" i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000-000001000000}">
      <text>
        <r>
          <rPr>
            <sz val="10"/>
            <rFont val="Arial"/>
            <family val="2"/>
          </rPr>
          <t>Sumber: ESTATEMENT periode Feb 2025.pdf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100-000001000000}">
      <text>
        <r>
          <rPr>
            <sz val="10"/>
            <rFont val="Arial"/>
            <family val="2"/>
          </rPr>
          <t>Sumber: ESTATEMENT periode Feb 2025.pdf</t>
        </r>
      </text>
    </comment>
  </commentList>
</comments>
</file>

<file path=xl/sharedStrings.xml><?xml version="1.0" encoding="utf-8"?>
<sst xmlns="http://schemas.openxmlformats.org/spreadsheetml/2006/main" count="234" uniqueCount="97">
  <si>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</si>
  <si>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</si>
  <si>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</si>
  <si>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</si>
  <si>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</si>
  <si>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</si>
  <si>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</si>
  <si>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</si>
  <si>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</si>
  <si>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SAMUDRA PRAWIRAWID</t>
  </si>
  <si>
    <t>FLORENS DEBORA PAT</t>
  </si>
  <si>
    <t>TRFDN-GUNAWAN LIM / ESPAY DEBIT INDONE</t>
  </si>
  <si>
    <t>TIO ARINA MARPAUNG</t>
  </si>
  <si>
    <t>PEI FEN BETTY FONN</t>
  </si>
  <si>
    <t>LEON KRISTANTO</t>
  </si>
  <si>
    <t>ROBY TJAHYA</t>
  </si>
  <si>
    <t>MARIATI</t>
  </si>
  <si>
    <t>MARTALENA SITORUS</t>
  </si>
  <si>
    <t>YUNDA HANOKO LEO</t>
  </si>
  <si>
    <t>Kwee Soen Hok</t>
  </si>
  <si>
    <t>YUDA EMANUEL SATRI</t>
  </si>
  <si>
    <t>HARTANTO SETIAWAN</t>
  </si>
  <si>
    <t>NY JUDI RAHMAWATI</t>
  </si>
  <si>
    <t>MULYANA YONATAN</t>
  </si>
  <si>
    <t>RUSMANTO</t>
  </si>
  <si>
    <t>SUSILOWATI DRG</t>
  </si>
  <si>
    <t>INAM HALIM ST</t>
  </si>
  <si>
    <t>SUTANTO</t>
  </si>
  <si>
    <t>ARON BUNTU SITANGG</t>
  </si>
  <si>
    <t>ERLANGGA WIRADINAT</t>
  </si>
  <si>
    <t>DJONGGI DHARMA LUM</t>
  </si>
  <si>
    <t>LUSERIA</t>
  </si>
  <si>
    <t>HILARIUS SRIYONO</t>
  </si>
  <si>
    <t>ING BANK N.V. / HAGIOS INTERNATION</t>
  </si>
  <si>
    <t>TRANSFER OR VIA IB</t>
  </si>
  <si>
    <t>FEE TELEX OR</t>
  </si>
  <si>
    <t>FEE FULL AMT OR</t>
  </si>
  <si>
    <t>MOHZAI</t>
  </si>
  <si>
    <t>JOJO SUTANTO</t>
  </si>
  <si>
    <t>LIDYA WIDJAJA</t>
  </si>
  <si>
    <t>HENRY ROMPIS</t>
  </si>
  <si>
    <t>JEANNY</t>
  </si>
  <si>
    <t>YENNY</t>
  </si>
  <si>
    <t>FIRDA WIDYANTI POE</t>
  </si>
  <si>
    <t>KETUT ABAS YUDIAST</t>
  </si>
  <si>
    <t>SILVIA JESSLYN DRA</t>
  </si>
  <si>
    <t>SDR JO EL KURNIAW</t>
  </si>
  <si>
    <t>MICHAEL SUWONO</t>
  </si>
  <si>
    <t>ROSDIANA MADOLI</t>
  </si>
  <si>
    <t>ZULKIFLI HALIM</t>
  </si>
  <si>
    <t>SUSI HANDAYANI</t>
  </si>
  <si>
    <t>WIHONO GUSTAN</t>
  </si>
  <si>
    <t>VISIONET INTERNASI</t>
  </si>
  <si>
    <t>BUANA HALIM</t>
  </si>
  <si>
    <t>HERYANI CHRISTIE P</t>
  </si>
  <si>
    <t>RIMA SARMA ULI HUT</t>
  </si>
  <si>
    <t>SUSTANTRI</t>
  </si>
  <si>
    <t>FEE VALUE TDY OR</t>
  </si>
  <si>
    <t>YAY HAGIOS EMBUN P</t>
  </si>
  <si>
    <t>Donasi Beasiswa Koesyanto</t>
  </si>
  <si>
    <t>KOESYANTO</t>
  </si>
  <si>
    <t>JULIANI SOENARDI</t>
  </si>
  <si>
    <t>LILIK TJINDAWATI</t>
  </si>
  <si>
    <t>LAUW DIRMAN TRIHAR</t>
  </si>
  <si>
    <t>JENNY</t>
  </si>
  <si>
    <t>JOKO ALPITER LAHAN</t>
  </si>
  <si>
    <t>ERIKA SIAGIAN</t>
  </si>
  <si>
    <t>AGUS SABARNO</t>
  </si>
  <si>
    <t>HENDRA JULIANTO</t>
  </si>
  <si>
    <t>OEI ARIF TIRTAWIJA</t>
  </si>
  <si>
    <t>IR.EDI KRISJANTO M</t>
  </si>
  <si>
    <t>ALDI JAYAPRANA</t>
  </si>
  <si>
    <t>MARY ANNE</t>
  </si>
  <si>
    <t>TANU SETIAJI</t>
  </si>
  <si>
    <t>THOMAS RUSLI DR</t>
  </si>
  <si>
    <t>TJAHYANINGTYAS</t>
  </si>
  <si>
    <t>OEI SWAT HA</t>
  </si>
  <si>
    <t>MARJUNI WIDJAJA</t>
  </si>
  <si>
    <t>persembahan kasih / PK</t>
  </si>
  <si>
    <t>MARSHEL KENNY MONT</t>
  </si>
  <si>
    <t>AKIRA OSCAR OENTAR</t>
  </si>
  <si>
    <t>JUNIAS LUMBAN TOBI</t>
  </si>
  <si>
    <t>WAHYU KUSUMA ATMAJ</t>
  </si>
  <si>
    <t>YULLYANTI</t>
  </si>
  <si>
    <t>ADMIN</t>
  </si>
  <si>
    <t>BIAYA ADM</t>
  </si>
  <si>
    <t>Ringkasan Bulanan - Februari 2025</t>
  </si>
  <si>
    <t>Saldo awal</t>
  </si>
  <si>
    <t>Total pemasukan</t>
  </si>
  <si>
    <t>Total pengeluaran</t>
  </si>
  <si>
    <t>Donasi Eropa</t>
  </si>
  <si>
    <t>Donasi Non Eropa</t>
  </si>
  <si>
    <t>Saldo akhir</t>
  </si>
  <si>
    <t>Kriteria donasi Eropa</t>
  </si>
  <si>
    <t>Nominal berakhiran 077 atau keterangan memuat: eropa, europe, belanda.</t>
  </si>
  <si>
    <t>Keterangan dana masuk: donasi eropa / donasi non eropa.</t>
  </si>
  <si>
    <t>Keterangan dana keluar mengikuti kategori transaksi atau keterangan asli lain bila perlu.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</si>
</sst>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"/>
    </font>
    <font>
      <sz val="10"/>
      <name val="Arial"/>
    </font>
    <font>
      <b/>
      <sz val="11"/>
      <color rgb="FFFFFFFF"/>
      <name val="Cambria"/>
      <charset val="1"/>
    </font>
    <font>
      <sz val="10"/>
      <name val="Arial"/>
      <family val="2"/>
    </font>
    <font>
      <b/>
      <sz val="14"/>
      <color rgb="FFFFFFFF"/>
      <name val="Cambria"/>
      <charset val="1"/>
    </font>
    <font>
      <b/>
      <sz val="11"/>
      <name val="Cambria"/>
      <charset val="1"/>
    </font>
    <font>
      <sz val="11"/>
      <name val="Cambria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7FBFF"/>
        <bgColor rgb="FFFFFFFF"/>
      </patternFill>
    </fill>
    <fill>
      <patternFill patternType="solid">
        <fgColor rgb="FFD9EAF7"/>
        <bgColor rgb="FFDCE6F1"/>
      </patternFill>
    </fill>
    <fill>
      <patternFill patternType="solid">
        <fgColor rgb="FFDCE6F1"/>
        <bgColor rgb="FFD9E2F3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5" fillId="4" borderId="1" xfId="0" applyFont="1" applyFill="1" applyBorder="1"/>
    <xf numFmtId="0" fontId="6" fillId="4" borderId="1" xfId="0" applyFont="1" applyFill="1" applyBorder="1"/>
    <xf numFmtId="0" fontId="5" fillId="5" borderId="1" xfId="0" applyFont="1" applyFill="1" applyBorder="1"/>
    <xf numFmtId="0" fontId="5" fillId="0" borderId="0" xfId="0" applyFont="1"/>
    <xf numFmtId="43" fontId="1" fillId="0" borderId="0" xfId="1"/>
    <xf numFmtId="43" fontId="1" fillId="0" borderId="1" xfId="1" applyBorder="1"/>
    <xf numFmtId="0" fontId="4" fillId="2" borderId="0" xfId="0" applyFont="1" applyFill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9EAF7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1"/>
      <rgbColor rgb="FFF7FBF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utasiFeb2025" displayName="MutasiFeb2025" ref="A1:I108" totalsRowShown="0">
  <autoFilter ref="A1:I108" xr:uid="{00000000-0009-0000-0100-000001000000}"/>
  <tableColumns count="9">
    <tableColumn id="1" xr3:uid="{00000000-0010-0000-0000-000001000000}" name="nomor"/>
    <tableColumn id="2" xr3:uid="{00000000-0010-0000-0000-000002000000}" name="tanggal"/>
    <tableColumn id="3" xr3:uid="{00000000-0010-0000-0000-000003000000}" name="nama pengirim atau penerima"/>
    <tableColumn id="4" xr3:uid="{00000000-0010-0000-0000-000004000000}" name="dana masuk" dataCellStyle="Comma"/>
    <tableColumn id="5" xr3:uid="{00000000-0010-0000-0000-000005000000}" name="dana keluar" dataCellStyle="Comma"/>
    <tableColumn id="6" xr3:uid="{00000000-0010-0000-0000-000006000000}" name="saldo" dataCellStyle="Comma"/>
    <tableColumn id="7" xr3:uid="{00000000-0010-0000-0000-000007000000}" name="donasi eropa" dataCellStyle="Comma"/>
    <tableColumn id="8" xr3:uid="{00000000-0010-0000-0000-000008000000}" name="donasi non eropa" dataCellStyle="Comma"/>
    <tableColumn id="9" xr3:uid="{00000000-0010-0000-0000-000009000000}" name="keteranga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showGridLines="0" tabSelected="1" zoomScaleNormal="100" workbookViewId="0">
      <pane ySplit="1" topLeftCell="A44" activePane="bottomLeft" state="frozen"/>
      <selection pane="bottomLeft" activeCell="L112" sqref="L112"/>
    </sheetView>
  </sheetViews>
  <sheetFormatPr defaultColWidth="8.6640625" defaultRowHeight="15" customHeight="1" x14ac:dyDescent="0.3"/>
  <cols>
    <col min="1" max="1" width="8" customWidth="1"/>
    <col min="2" max="2" width="12" customWidth="1"/>
    <col min="3" max="3" width="32" customWidth="1"/>
    <col min="4" max="7" width="16" customWidth="1"/>
    <col min="8" max="8" width="18" customWidth="1"/>
    <col min="9" max="9" width="28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45689</v>
      </c>
      <c r="C2" s="2" t="s">
        <v>9</v>
      </c>
      <c r="D2" s="9">
        <v>4000000</v>
      </c>
      <c r="E2" s="9"/>
      <c r="F2" s="9">
        <f>190023720.92+IF(D2="",0,D2)-IF(E2="",0,E2)</f>
        <v>194023720.91999999</v>
      </c>
      <c r="G2" s="9"/>
      <c r="H2" s="9">
        <v>4000000</v>
      </c>
      <c r="I2" s="2" t="s">
        <v>7</v>
      </c>
    </row>
    <row r="3" spans="1:9" x14ac:dyDescent="0.3">
      <c r="A3">
        <v>2</v>
      </c>
      <c r="B3" s="4">
        <v>45689</v>
      </c>
      <c r="C3" t="s">
        <v>10</v>
      </c>
      <c r="D3" s="9">
        <v>300000</v>
      </c>
      <c r="E3" s="9"/>
      <c r="F3" s="9">
        <f t="shared" ref="F3:F34" si="0">F2+IF(D3="",0,D3)-IF(E3="",0,E3)</f>
        <v>194323720.91999999</v>
      </c>
      <c r="G3" s="9"/>
      <c r="H3" s="9">
        <v>300000</v>
      </c>
      <c r="I3" t="s">
        <v>7</v>
      </c>
    </row>
    <row r="4" spans="1:9" x14ac:dyDescent="0.3">
      <c r="A4" s="2">
        <v>3</v>
      </c>
      <c r="B4" s="3">
        <v>45689</v>
      </c>
      <c r="C4" s="2" t="s">
        <v>10</v>
      </c>
      <c r="D4" s="9">
        <v>100000</v>
      </c>
      <c r="E4" s="9"/>
      <c r="F4" s="9">
        <f t="shared" si="0"/>
        <v>194423720.91999999</v>
      </c>
      <c r="G4" s="9">
        <v>100000</v>
      </c>
      <c r="H4" s="9"/>
      <c r="I4" s="2" t="s">
        <v>6</v>
      </c>
    </row>
    <row r="5" spans="1:9" x14ac:dyDescent="0.3">
      <c r="A5">
        <v>4</v>
      </c>
      <c r="B5" s="4">
        <v>45689</v>
      </c>
      <c r="C5" t="s">
        <v>11</v>
      </c>
      <c r="D5" s="9">
        <v>100000</v>
      </c>
      <c r="E5" s="9"/>
      <c r="F5" s="9">
        <f t="shared" si="0"/>
        <v>194523720.91999999</v>
      </c>
      <c r="G5" s="9"/>
      <c r="H5" s="9">
        <v>100000</v>
      </c>
      <c r="I5" t="s">
        <v>7</v>
      </c>
    </row>
    <row r="6" spans="1:9" x14ac:dyDescent="0.3">
      <c r="A6" s="2">
        <v>5</v>
      </c>
      <c r="B6" s="3">
        <v>45689</v>
      </c>
      <c r="C6" s="2" t="s">
        <v>12</v>
      </c>
      <c r="D6" s="9">
        <v>500000</v>
      </c>
      <c r="E6" s="9"/>
      <c r="F6" s="9">
        <f t="shared" si="0"/>
        <v>195023720.91999999</v>
      </c>
      <c r="G6" s="9"/>
      <c r="H6" s="9">
        <v>500000</v>
      </c>
      <c r="I6" s="2" t="s">
        <v>7</v>
      </c>
    </row>
    <row r="7" spans="1:9" x14ac:dyDescent="0.3">
      <c r="A7">
        <v>6</v>
      </c>
      <c r="B7" s="4">
        <v>45689</v>
      </c>
      <c r="C7" t="s">
        <v>13</v>
      </c>
      <c r="D7" s="9">
        <v>185000</v>
      </c>
      <c r="E7" s="9"/>
      <c r="F7" s="9">
        <f t="shared" si="0"/>
        <v>195208720.91999999</v>
      </c>
      <c r="G7" s="9"/>
      <c r="H7" s="9">
        <v>185000</v>
      </c>
      <c r="I7" t="s">
        <v>7</v>
      </c>
    </row>
    <row r="8" spans="1:9" x14ac:dyDescent="0.3">
      <c r="A8" s="2">
        <v>7</v>
      </c>
      <c r="B8" s="3">
        <v>45689</v>
      </c>
      <c r="C8" s="2" t="s">
        <v>14</v>
      </c>
      <c r="D8" s="9">
        <v>100000</v>
      </c>
      <c r="E8" s="9"/>
      <c r="F8" s="9">
        <f t="shared" si="0"/>
        <v>195308720.91999999</v>
      </c>
      <c r="G8" s="9"/>
      <c r="H8" s="9">
        <v>100000</v>
      </c>
      <c r="I8" s="2" t="s">
        <v>7</v>
      </c>
    </row>
    <row r="9" spans="1:9" x14ac:dyDescent="0.3">
      <c r="A9">
        <v>8</v>
      </c>
      <c r="B9" s="4">
        <v>45689</v>
      </c>
      <c r="C9" t="s">
        <v>15</v>
      </c>
      <c r="D9" s="9">
        <v>500077</v>
      </c>
      <c r="E9" s="9"/>
      <c r="F9" s="9">
        <f t="shared" si="0"/>
        <v>195808797.91999999</v>
      </c>
      <c r="G9" s="9">
        <v>500077</v>
      </c>
      <c r="H9" s="9"/>
      <c r="I9" t="s">
        <v>6</v>
      </c>
    </row>
    <row r="10" spans="1:9" x14ac:dyDescent="0.3">
      <c r="A10" s="2">
        <v>9</v>
      </c>
      <c r="B10" s="3">
        <v>45689</v>
      </c>
      <c r="C10" s="2" t="s">
        <v>16</v>
      </c>
      <c r="D10" s="9">
        <v>1000077</v>
      </c>
      <c r="E10" s="9"/>
      <c r="F10" s="9">
        <f t="shared" si="0"/>
        <v>196808874.91999999</v>
      </c>
      <c r="G10" s="9">
        <v>1000077</v>
      </c>
      <c r="H10" s="9"/>
      <c r="I10" s="2" t="s">
        <v>6</v>
      </c>
    </row>
    <row r="11" spans="1:9" x14ac:dyDescent="0.3">
      <c r="A11">
        <v>10</v>
      </c>
      <c r="B11" s="4">
        <v>45690</v>
      </c>
      <c r="C11" t="s">
        <v>17</v>
      </c>
      <c r="D11" s="9">
        <v>100000</v>
      </c>
      <c r="E11" s="9"/>
      <c r="F11" s="9">
        <f t="shared" si="0"/>
        <v>196908874.91999999</v>
      </c>
      <c r="G11" s="9"/>
      <c r="H11" s="9">
        <v>100000</v>
      </c>
      <c r="I11" t="s">
        <v>7</v>
      </c>
    </row>
    <row r="12" spans="1:9" x14ac:dyDescent="0.3">
      <c r="A12" s="2">
        <v>11</v>
      </c>
      <c r="B12" s="3">
        <v>45690</v>
      </c>
      <c r="C12" s="2" t="s">
        <v>18</v>
      </c>
      <c r="D12" s="9">
        <v>50000</v>
      </c>
      <c r="E12" s="9"/>
      <c r="F12" s="9">
        <f t="shared" si="0"/>
        <v>196958874.91999999</v>
      </c>
      <c r="G12" s="9"/>
      <c r="H12" s="9">
        <v>50000</v>
      </c>
      <c r="I12" s="2" t="s">
        <v>7</v>
      </c>
    </row>
    <row r="13" spans="1:9" x14ac:dyDescent="0.3">
      <c r="A13">
        <v>12</v>
      </c>
      <c r="B13" s="4">
        <v>45690</v>
      </c>
      <c r="C13" t="s">
        <v>19</v>
      </c>
      <c r="D13" s="9">
        <v>200077</v>
      </c>
      <c r="E13" s="9"/>
      <c r="F13" s="9">
        <f t="shared" si="0"/>
        <v>197158951.91999999</v>
      </c>
      <c r="G13" s="9">
        <v>200077</v>
      </c>
      <c r="H13" s="9"/>
      <c r="I13" t="s">
        <v>6</v>
      </c>
    </row>
    <row r="14" spans="1:9" x14ac:dyDescent="0.3">
      <c r="A14" s="2">
        <v>13</v>
      </c>
      <c r="B14" s="3">
        <v>45690</v>
      </c>
      <c r="C14" s="2" t="s">
        <v>19</v>
      </c>
      <c r="D14" s="9">
        <v>75000</v>
      </c>
      <c r="E14" s="9"/>
      <c r="F14" s="9">
        <f t="shared" si="0"/>
        <v>197233951.91999999</v>
      </c>
      <c r="G14" s="9"/>
      <c r="H14" s="9">
        <v>75000</v>
      </c>
      <c r="I14" s="2" t="s">
        <v>7</v>
      </c>
    </row>
    <row r="15" spans="1:9" x14ac:dyDescent="0.3">
      <c r="A15">
        <v>14</v>
      </c>
      <c r="B15" s="4">
        <v>45690</v>
      </c>
      <c r="C15" t="s">
        <v>20</v>
      </c>
      <c r="D15" s="9">
        <v>100000</v>
      </c>
      <c r="E15" s="9"/>
      <c r="F15" s="9">
        <f t="shared" si="0"/>
        <v>197333951.91999999</v>
      </c>
      <c r="G15" s="9"/>
      <c r="H15" s="9">
        <v>100000</v>
      </c>
      <c r="I15" t="s">
        <v>7</v>
      </c>
    </row>
    <row r="16" spans="1:9" x14ac:dyDescent="0.3">
      <c r="A16" s="2">
        <v>15</v>
      </c>
      <c r="B16" s="3">
        <v>45690</v>
      </c>
      <c r="C16" s="2" t="s">
        <v>21</v>
      </c>
      <c r="D16" s="9">
        <v>300000</v>
      </c>
      <c r="E16" s="9"/>
      <c r="F16" s="9">
        <f t="shared" si="0"/>
        <v>197633951.91999999</v>
      </c>
      <c r="G16" s="9"/>
      <c r="H16" s="9">
        <v>300000</v>
      </c>
      <c r="I16" s="2" t="s">
        <v>7</v>
      </c>
    </row>
    <row r="17" spans="1:9" x14ac:dyDescent="0.3">
      <c r="A17">
        <v>16</v>
      </c>
      <c r="B17" s="4">
        <v>45691</v>
      </c>
      <c r="C17" t="s">
        <v>22</v>
      </c>
      <c r="D17" s="9">
        <v>100000</v>
      </c>
      <c r="E17" s="9"/>
      <c r="F17" s="9">
        <f t="shared" si="0"/>
        <v>197733951.91999999</v>
      </c>
      <c r="G17" s="9"/>
      <c r="H17" s="9">
        <v>100000</v>
      </c>
      <c r="I17" t="s">
        <v>7</v>
      </c>
    </row>
    <row r="18" spans="1:9" x14ac:dyDescent="0.3">
      <c r="A18" s="2">
        <v>17</v>
      </c>
      <c r="B18" s="3">
        <v>45691</v>
      </c>
      <c r="C18" s="2" t="s">
        <v>23</v>
      </c>
      <c r="D18" s="9">
        <v>100000</v>
      </c>
      <c r="E18" s="9"/>
      <c r="F18" s="9">
        <f t="shared" si="0"/>
        <v>197833951.91999999</v>
      </c>
      <c r="G18" s="9"/>
      <c r="H18" s="9">
        <v>100000</v>
      </c>
      <c r="I18" s="2" t="s">
        <v>7</v>
      </c>
    </row>
    <row r="19" spans="1:9" x14ac:dyDescent="0.3">
      <c r="A19">
        <v>18</v>
      </c>
      <c r="B19" s="4">
        <v>45691</v>
      </c>
      <c r="C19" t="s">
        <v>24</v>
      </c>
      <c r="D19" s="9">
        <v>100000</v>
      </c>
      <c r="E19" s="9"/>
      <c r="F19" s="9">
        <f t="shared" si="0"/>
        <v>197933951.91999999</v>
      </c>
      <c r="G19" s="9"/>
      <c r="H19" s="9">
        <v>100000</v>
      </c>
      <c r="I19" t="s">
        <v>7</v>
      </c>
    </row>
    <row r="20" spans="1:9" x14ac:dyDescent="0.3">
      <c r="A20" s="2">
        <v>19</v>
      </c>
      <c r="B20" s="3">
        <v>45691</v>
      </c>
      <c r="C20" s="2" t="s">
        <v>25</v>
      </c>
      <c r="D20" s="9">
        <v>100000</v>
      </c>
      <c r="E20" s="9"/>
      <c r="F20" s="9">
        <f t="shared" si="0"/>
        <v>198033951.91999999</v>
      </c>
      <c r="G20" s="9"/>
      <c r="H20" s="9">
        <v>100000</v>
      </c>
      <c r="I20" s="2" t="s">
        <v>7</v>
      </c>
    </row>
    <row r="21" spans="1:9" x14ac:dyDescent="0.3">
      <c r="A21">
        <v>20</v>
      </c>
      <c r="B21" s="4">
        <v>45691</v>
      </c>
      <c r="C21" t="s">
        <v>26</v>
      </c>
      <c r="D21" s="9">
        <v>400077</v>
      </c>
      <c r="E21" s="9"/>
      <c r="F21" s="9">
        <f t="shared" si="0"/>
        <v>198434028.91999999</v>
      </c>
      <c r="G21" s="9">
        <v>400077</v>
      </c>
      <c r="H21" s="9"/>
      <c r="I21" t="s">
        <v>6</v>
      </c>
    </row>
    <row r="22" spans="1:9" x14ac:dyDescent="0.3">
      <c r="A22" s="2">
        <v>21</v>
      </c>
      <c r="B22" s="3">
        <v>45691</v>
      </c>
      <c r="C22" s="2" t="s">
        <v>27</v>
      </c>
      <c r="D22" s="9">
        <v>50000</v>
      </c>
      <c r="E22" s="9"/>
      <c r="F22" s="9">
        <f t="shared" si="0"/>
        <v>198484028.91999999</v>
      </c>
      <c r="G22" s="9"/>
      <c r="H22" s="9">
        <v>50000</v>
      </c>
      <c r="I22" s="2" t="s">
        <v>7</v>
      </c>
    </row>
    <row r="23" spans="1:9" x14ac:dyDescent="0.3">
      <c r="A23">
        <v>22</v>
      </c>
      <c r="B23" s="4">
        <v>45691</v>
      </c>
      <c r="C23" t="s">
        <v>28</v>
      </c>
      <c r="D23" s="9">
        <v>250000</v>
      </c>
      <c r="E23" s="9"/>
      <c r="F23" s="9">
        <f t="shared" si="0"/>
        <v>198734028.91999999</v>
      </c>
      <c r="G23" s="9"/>
      <c r="H23" s="9">
        <v>250000</v>
      </c>
      <c r="I23" t="s">
        <v>7</v>
      </c>
    </row>
    <row r="24" spans="1:9" x14ac:dyDescent="0.3">
      <c r="A24" s="2">
        <v>23</v>
      </c>
      <c r="B24" s="3">
        <v>45691</v>
      </c>
      <c r="C24" s="2" t="s">
        <v>29</v>
      </c>
      <c r="D24" s="9">
        <v>20000</v>
      </c>
      <c r="E24" s="9"/>
      <c r="F24" s="9">
        <f t="shared" si="0"/>
        <v>198754028.91999999</v>
      </c>
      <c r="G24" s="9"/>
      <c r="H24" s="9">
        <v>20000</v>
      </c>
      <c r="I24" s="2" t="s">
        <v>7</v>
      </c>
    </row>
    <row r="25" spans="1:9" x14ac:dyDescent="0.3">
      <c r="A25">
        <v>24</v>
      </c>
      <c r="B25" s="4">
        <v>45691</v>
      </c>
      <c r="C25" t="s">
        <v>30</v>
      </c>
      <c r="D25" s="9">
        <v>50000</v>
      </c>
      <c r="E25" s="9"/>
      <c r="F25" s="9">
        <f t="shared" si="0"/>
        <v>198804028.91999999</v>
      </c>
      <c r="G25" s="9"/>
      <c r="H25" s="9">
        <v>50000</v>
      </c>
      <c r="I25" t="s">
        <v>7</v>
      </c>
    </row>
    <row r="26" spans="1:9" x14ac:dyDescent="0.3">
      <c r="A26" s="2">
        <v>25</v>
      </c>
      <c r="B26" s="3">
        <v>45691</v>
      </c>
      <c r="C26" s="2" t="s">
        <v>30</v>
      </c>
      <c r="D26" s="9">
        <v>50077</v>
      </c>
      <c r="E26" s="9"/>
      <c r="F26" s="9">
        <f t="shared" si="0"/>
        <v>198854105.91999999</v>
      </c>
      <c r="G26" s="9">
        <v>50077</v>
      </c>
      <c r="H26" s="9"/>
      <c r="I26" s="2" t="s">
        <v>6</v>
      </c>
    </row>
    <row r="27" spans="1:9" x14ac:dyDescent="0.3">
      <c r="A27">
        <v>26</v>
      </c>
      <c r="B27" s="4">
        <v>45692</v>
      </c>
      <c r="C27" t="s">
        <v>31</v>
      </c>
      <c r="D27" s="9">
        <v>50000</v>
      </c>
      <c r="E27" s="9"/>
      <c r="F27" s="9">
        <f t="shared" si="0"/>
        <v>198904105.91999999</v>
      </c>
      <c r="G27" s="9"/>
      <c r="H27" s="9">
        <v>50000</v>
      </c>
      <c r="I27" t="s">
        <v>7</v>
      </c>
    </row>
    <row r="28" spans="1:9" x14ac:dyDescent="0.3">
      <c r="A28" s="2">
        <v>27</v>
      </c>
      <c r="B28" s="3">
        <v>45692</v>
      </c>
      <c r="C28" s="2" t="s">
        <v>32</v>
      </c>
      <c r="D28" s="9">
        <v>50000</v>
      </c>
      <c r="E28" s="9"/>
      <c r="F28" s="9">
        <f t="shared" si="0"/>
        <v>198954105.91999999</v>
      </c>
      <c r="G28" s="9"/>
      <c r="H28" s="9">
        <v>50000</v>
      </c>
      <c r="I28" s="2" t="s">
        <v>7</v>
      </c>
    </row>
    <row r="29" spans="1:9" x14ac:dyDescent="0.3">
      <c r="A29">
        <v>28</v>
      </c>
      <c r="B29" s="4">
        <v>45692</v>
      </c>
      <c r="C29" t="s">
        <v>33</v>
      </c>
      <c r="D29" s="9"/>
      <c r="E29" s="9">
        <v>38903235</v>
      </c>
      <c r="F29" s="9">
        <f t="shared" si="0"/>
        <v>160050870.91999999</v>
      </c>
      <c r="G29" s="9"/>
      <c r="H29" s="9"/>
      <c r="I29" t="s">
        <v>34</v>
      </c>
    </row>
    <row r="30" spans="1:9" x14ac:dyDescent="0.3">
      <c r="A30" s="2">
        <v>29</v>
      </c>
      <c r="B30" s="3">
        <v>45692</v>
      </c>
      <c r="C30" s="2" t="s">
        <v>33</v>
      </c>
      <c r="D30" s="9"/>
      <c r="E30" s="9">
        <v>35000</v>
      </c>
      <c r="F30" s="9">
        <f t="shared" si="0"/>
        <v>160015870.91999999</v>
      </c>
      <c r="G30" s="9"/>
      <c r="H30" s="9"/>
      <c r="I30" s="2" t="s">
        <v>35</v>
      </c>
    </row>
    <row r="31" spans="1:9" x14ac:dyDescent="0.3">
      <c r="A31">
        <v>30</v>
      </c>
      <c r="B31" s="4">
        <v>45692</v>
      </c>
      <c r="C31" t="s">
        <v>33</v>
      </c>
      <c r="D31" s="9"/>
      <c r="E31" s="9">
        <v>507433.5</v>
      </c>
      <c r="F31" s="9">
        <f t="shared" si="0"/>
        <v>159508437.41999999</v>
      </c>
      <c r="G31" s="9"/>
      <c r="H31" s="9"/>
      <c r="I31" t="s">
        <v>36</v>
      </c>
    </row>
    <row r="32" spans="1:9" x14ac:dyDescent="0.3">
      <c r="A32" s="2">
        <v>31</v>
      </c>
      <c r="B32" s="3">
        <v>45692</v>
      </c>
      <c r="C32" s="2" t="s">
        <v>37</v>
      </c>
      <c r="D32" s="9">
        <v>500077</v>
      </c>
      <c r="E32" s="9"/>
      <c r="F32" s="9">
        <f t="shared" si="0"/>
        <v>160008514.41999999</v>
      </c>
      <c r="G32" s="9">
        <v>500077</v>
      </c>
      <c r="H32" s="9"/>
      <c r="I32" s="2" t="s">
        <v>6</v>
      </c>
    </row>
    <row r="33" spans="1:9" x14ac:dyDescent="0.3">
      <c r="A33">
        <v>32</v>
      </c>
      <c r="B33" s="4">
        <v>45692</v>
      </c>
      <c r="C33" t="s">
        <v>38</v>
      </c>
      <c r="D33" s="9">
        <v>200000</v>
      </c>
      <c r="E33" s="9"/>
      <c r="F33" s="9">
        <f t="shared" si="0"/>
        <v>160208514.41999999</v>
      </c>
      <c r="G33" s="9"/>
      <c r="H33" s="9">
        <v>200000</v>
      </c>
      <c r="I33" t="s">
        <v>7</v>
      </c>
    </row>
    <row r="34" spans="1:9" x14ac:dyDescent="0.3">
      <c r="A34" s="2">
        <v>33</v>
      </c>
      <c r="B34" s="3">
        <v>45693</v>
      </c>
      <c r="C34" s="2" t="s">
        <v>39</v>
      </c>
      <c r="D34" s="9">
        <v>100000</v>
      </c>
      <c r="E34" s="9"/>
      <c r="F34" s="9">
        <f t="shared" si="0"/>
        <v>160308514.41999999</v>
      </c>
      <c r="G34" s="9"/>
      <c r="H34" s="9">
        <v>100000</v>
      </c>
      <c r="I34" s="2" t="s">
        <v>7</v>
      </c>
    </row>
    <row r="35" spans="1:9" x14ac:dyDescent="0.3">
      <c r="A35">
        <v>34</v>
      </c>
      <c r="B35" s="4">
        <v>45693</v>
      </c>
      <c r="C35" t="s">
        <v>40</v>
      </c>
      <c r="D35" s="9">
        <v>35000</v>
      </c>
      <c r="E35" s="9"/>
      <c r="F35" s="9">
        <f t="shared" ref="F35:F66" si="1">F34+IF(D35="",0,D35)-IF(E35="",0,E35)</f>
        <v>160343514.41999999</v>
      </c>
      <c r="G35" s="9"/>
      <c r="H35" s="9">
        <v>35000</v>
      </c>
      <c r="I35" t="s">
        <v>7</v>
      </c>
    </row>
    <row r="36" spans="1:9" x14ac:dyDescent="0.3">
      <c r="A36" s="2">
        <v>35</v>
      </c>
      <c r="B36" s="3">
        <v>45693</v>
      </c>
      <c r="C36" s="2" t="s">
        <v>41</v>
      </c>
      <c r="D36" s="9">
        <v>200000</v>
      </c>
      <c r="E36" s="9"/>
      <c r="F36" s="9">
        <f t="shared" si="1"/>
        <v>160543514.41999999</v>
      </c>
      <c r="G36" s="9"/>
      <c r="H36" s="9">
        <v>200000</v>
      </c>
      <c r="I36" s="2" t="s">
        <v>7</v>
      </c>
    </row>
    <row r="37" spans="1:9" x14ac:dyDescent="0.3">
      <c r="A37">
        <v>36</v>
      </c>
      <c r="B37" s="4">
        <v>45694</v>
      </c>
      <c r="C37" t="s">
        <v>42</v>
      </c>
      <c r="D37" s="9">
        <v>100000</v>
      </c>
      <c r="E37" s="9"/>
      <c r="F37" s="9">
        <f t="shared" si="1"/>
        <v>160643514.41999999</v>
      </c>
      <c r="G37" s="9"/>
      <c r="H37" s="9">
        <v>100000</v>
      </c>
      <c r="I37" t="s">
        <v>7</v>
      </c>
    </row>
    <row r="38" spans="1:9" x14ac:dyDescent="0.3">
      <c r="A38" s="2">
        <v>37</v>
      </c>
      <c r="B38" s="3">
        <v>45694</v>
      </c>
      <c r="C38" s="2" t="s">
        <v>43</v>
      </c>
      <c r="D38" s="9">
        <v>150000</v>
      </c>
      <c r="E38" s="9"/>
      <c r="F38" s="9">
        <f t="shared" si="1"/>
        <v>160793514.41999999</v>
      </c>
      <c r="G38" s="9"/>
      <c r="H38" s="9">
        <v>150000</v>
      </c>
      <c r="I38" s="2" t="s">
        <v>7</v>
      </c>
    </row>
    <row r="39" spans="1:9" x14ac:dyDescent="0.3">
      <c r="A39">
        <v>38</v>
      </c>
      <c r="B39" s="4">
        <v>45694</v>
      </c>
      <c r="C39" t="s">
        <v>44</v>
      </c>
      <c r="D39" s="9">
        <v>5000077</v>
      </c>
      <c r="E39" s="9"/>
      <c r="F39" s="9">
        <f t="shared" si="1"/>
        <v>165793591.41999999</v>
      </c>
      <c r="G39" s="9">
        <v>5000077</v>
      </c>
      <c r="H39" s="9"/>
      <c r="I39" t="s">
        <v>6</v>
      </c>
    </row>
    <row r="40" spans="1:9" x14ac:dyDescent="0.3">
      <c r="A40" s="2">
        <v>39</v>
      </c>
      <c r="B40" s="3">
        <v>45694</v>
      </c>
      <c r="C40" s="2" t="s">
        <v>45</v>
      </c>
      <c r="D40" s="9">
        <v>500000</v>
      </c>
      <c r="E40" s="9"/>
      <c r="F40" s="9">
        <f t="shared" si="1"/>
        <v>166293591.41999999</v>
      </c>
      <c r="G40" s="9"/>
      <c r="H40" s="9">
        <v>500000</v>
      </c>
      <c r="I40" s="2" t="s">
        <v>7</v>
      </c>
    </row>
    <row r="41" spans="1:9" x14ac:dyDescent="0.3">
      <c r="A41">
        <v>40</v>
      </c>
      <c r="B41" s="4">
        <v>45695</v>
      </c>
      <c r="C41" t="s">
        <v>46</v>
      </c>
      <c r="D41" s="9">
        <v>200000</v>
      </c>
      <c r="E41" s="9"/>
      <c r="F41" s="9">
        <f t="shared" si="1"/>
        <v>166493591.41999999</v>
      </c>
      <c r="G41" s="9"/>
      <c r="H41" s="9">
        <v>200000</v>
      </c>
      <c r="I41" t="s">
        <v>7</v>
      </c>
    </row>
    <row r="42" spans="1:9" x14ac:dyDescent="0.3">
      <c r="A42" s="2">
        <v>41</v>
      </c>
      <c r="B42" s="3">
        <v>45695</v>
      </c>
      <c r="C42" s="2" t="s">
        <v>47</v>
      </c>
      <c r="D42" s="9">
        <v>300000</v>
      </c>
      <c r="E42" s="9"/>
      <c r="F42" s="9">
        <f t="shared" si="1"/>
        <v>166793591.41999999</v>
      </c>
      <c r="G42" s="9"/>
      <c r="H42" s="9">
        <v>300000</v>
      </c>
      <c r="I42" s="2" t="s">
        <v>7</v>
      </c>
    </row>
    <row r="43" spans="1:9" x14ac:dyDescent="0.3">
      <c r="A43">
        <v>42</v>
      </c>
      <c r="B43" s="4">
        <v>45696</v>
      </c>
      <c r="C43" t="s">
        <v>48</v>
      </c>
      <c r="D43" s="9">
        <v>500777</v>
      </c>
      <c r="E43" s="9"/>
      <c r="F43" s="9">
        <f t="shared" si="1"/>
        <v>167294368.41999999</v>
      </c>
      <c r="G43" s="9"/>
      <c r="H43" s="9">
        <v>500777</v>
      </c>
      <c r="I43" t="s">
        <v>7</v>
      </c>
    </row>
    <row r="44" spans="1:9" x14ac:dyDescent="0.3">
      <c r="A44" s="2">
        <v>43</v>
      </c>
      <c r="B44" s="3">
        <v>45696</v>
      </c>
      <c r="C44" s="2" t="s">
        <v>49</v>
      </c>
      <c r="D44" s="9">
        <v>100000</v>
      </c>
      <c r="E44" s="9"/>
      <c r="F44" s="9">
        <f t="shared" si="1"/>
        <v>167394368.41999999</v>
      </c>
      <c r="G44" s="9"/>
      <c r="H44" s="9">
        <v>100000</v>
      </c>
      <c r="I44" s="2" t="s">
        <v>7</v>
      </c>
    </row>
    <row r="45" spans="1:9" x14ac:dyDescent="0.3">
      <c r="A45">
        <v>44</v>
      </c>
      <c r="B45" s="4">
        <v>45697</v>
      </c>
      <c r="C45" t="s">
        <v>50</v>
      </c>
      <c r="D45" s="9">
        <v>700000</v>
      </c>
      <c r="E45" s="9"/>
      <c r="F45" s="9">
        <f t="shared" si="1"/>
        <v>168094368.41999999</v>
      </c>
      <c r="G45" s="9"/>
      <c r="H45" s="9">
        <v>700000</v>
      </c>
      <c r="I45" t="s">
        <v>7</v>
      </c>
    </row>
    <row r="46" spans="1:9" x14ac:dyDescent="0.3">
      <c r="A46" s="2">
        <v>45</v>
      </c>
      <c r="B46" s="3">
        <v>45697</v>
      </c>
      <c r="C46" s="2" t="s">
        <v>13</v>
      </c>
      <c r="D46" s="9">
        <v>200000</v>
      </c>
      <c r="E46" s="9"/>
      <c r="F46" s="9">
        <f t="shared" si="1"/>
        <v>168294368.41999999</v>
      </c>
      <c r="G46" s="9"/>
      <c r="H46" s="9">
        <v>200000</v>
      </c>
      <c r="I46" s="2" t="s">
        <v>7</v>
      </c>
    </row>
    <row r="47" spans="1:9" x14ac:dyDescent="0.3">
      <c r="A47">
        <v>46</v>
      </c>
      <c r="B47" s="4">
        <v>45697</v>
      </c>
      <c r="C47" t="s">
        <v>29</v>
      </c>
      <c r="D47" s="9">
        <v>20000</v>
      </c>
      <c r="E47" s="9"/>
      <c r="F47" s="9">
        <f t="shared" si="1"/>
        <v>168314368.41999999</v>
      </c>
      <c r="G47" s="9"/>
      <c r="H47" s="9">
        <v>20000</v>
      </c>
      <c r="I47" t="s">
        <v>7</v>
      </c>
    </row>
    <row r="48" spans="1:9" x14ac:dyDescent="0.3">
      <c r="A48" s="2">
        <v>47</v>
      </c>
      <c r="B48" s="3">
        <v>45697</v>
      </c>
      <c r="C48" s="2" t="s">
        <v>51</v>
      </c>
      <c r="D48" s="9">
        <v>500000</v>
      </c>
      <c r="E48" s="9"/>
      <c r="F48" s="9">
        <f t="shared" si="1"/>
        <v>168814368.41999999</v>
      </c>
      <c r="G48" s="9">
        <v>500000</v>
      </c>
      <c r="H48" s="9"/>
      <c r="I48" s="2" t="s">
        <v>6</v>
      </c>
    </row>
    <row r="49" spans="1:9" x14ac:dyDescent="0.3">
      <c r="A49">
        <v>48</v>
      </c>
      <c r="B49" s="4">
        <v>45697</v>
      </c>
      <c r="C49" t="s">
        <v>51</v>
      </c>
      <c r="D49" s="9">
        <v>500000</v>
      </c>
      <c r="E49" s="9"/>
      <c r="F49" s="9">
        <f t="shared" si="1"/>
        <v>169314368.41999999</v>
      </c>
      <c r="G49" s="9"/>
      <c r="H49" s="9">
        <v>500000</v>
      </c>
      <c r="I49" t="s">
        <v>7</v>
      </c>
    </row>
    <row r="50" spans="1:9" x14ac:dyDescent="0.3">
      <c r="A50" s="2">
        <v>49</v>
      </c>
      <c r="B50" s="3">
        <v>45698</v>
      </c>
      <c r="C50" s="2" t="s">
        <v>52</v>
      </c>
      <c r="D50" s="9">
        <v>100077</v>
      </c>
      <c r="E50" s="9"/>
      <c r="F50" s="9">
        <f t="shared" si="1"/>
        <v>169414445.41999999</v>
      </c>
      <c r="G50" s="9">
        <v>100077</v>
      </c>
      <c r="H50" s="9"/>
      <c r="I50" s="2" t="s">
        <v>6</v>
      </c>
    </row>
    <row r="51" spans="1:9" x14ac:dyDescent="0.3">
      <c r="A51">
        <v>50</v>
      </c>
      <c r="B51" s="4">
        <v>45698</v>
      </c>
      <c r="C51" t="s">
        <v>53</v>
      </c>
      <c r="D51" s="9">
        <v>500077</v>
      </c>
      <c r="E51" s="9"/>
      <c r="F51" s="9">
        <f t="shared" si="1"/>
        <v>169914522.41999999</v>
      </c>
      <c r="G51" s="9">
        <v>500077</v>
      </c>
      <c r="H51" s="9"/>
      <c r="I51" t="s">
        <v>6</v>
      </c>
    </row>
    <row r="52" spans="1:9" x14ac:dyDescent="0.3">
      <c r="A52" s="2">
        <v>51</v>
      </c>
      <c r="B52" s="3">
        <v>45698</v>
      </c>
      <c r="C52" s="2" t="s">
        <v>24</v>
      </c>
      <c r="D52" s="9">
        <v>100000</v>
      </c>
      <c r="E52" s="9"/>
      <c r="F52" s="9">
        <f t="shared" si="1"/>
        <v>170014522.41999999</v>
      </c>
      <c r="G52" s="9"/>
      <c r="H52" s="9">
        <v>100000</v>
      </c>
      <c r="I52" s="2" t="s">
        <v>7</v>
      </c>
    </row>
    <row r="53" spans="1:9" x14ac:dyDescent="0.3">
      <c r="A53">
        <v>52</v>
      </c>
      <c r="B53" s="4">
        <v>45698</v>
      </c>
      <c r="C53" t="s">
        <v>30</v>
      </c>
      <c r="D53" s="9">
        <v>50077</v>
      </c>
      <c r="E53" s="9"/>
      <c r="F53" s="9">
        <f t="shared" si="1"/>
        <v>170064599.41999999</v>
      </c>
      <c r="G53" s="9">
        <v>50077</v>
      </c>
      <c r="H53" s="9"/>
      <c r="I53" t="s">
        <v>6</v>
      </c>
    </row>
    <row r="54" spans="1:9" x14ac:dyDescent="0.3">
      <c r="A54" s="2">
        <v>53</v>
      </c>
      <c r="B54" s="3">
        <v>45698</v>
      </c>
      <c r="C54" s="2" t="s">
        <v>16</v>
      </c>
      <c r="D54" s="9">
        <v>1000077</v>
      </c>
      <c r="E54" s="9"/>
      <c r="F54" s="9">
        <f t="shared" si="1"/>
        <v>171064676.41999999</v>
      </c>
      <c r="G54" s="9">
        <v>1000077</v>
      </c>
      <c r="H54" s="9"/>
      <c r="I54" s="2" t="s">
        <v>6</v>
      </c>
    </row>
    <row r="55" spans="1:9" x14ac:dyDescent="0.3">
      <c r="A55">
        <v>54</v>
      </c>
      <c r="B55" s="4">
        <v>45699</v>
      </c>
      <c r="C55" t="s">
        <v>54</v>
      </c>
      <c r="D55" s="9">
        <v>500000</v>
      </c>
      <c r="E55" s="9"/>
      <c r="F55" s="9">
        <f t="shared" si="1"/>
        <v>171564676.41999999</v>
      </c>
      <c r="G55" s="9"/>
      <c r="H55" s="9">
        <v>500000</v>
      </c>
      <c r="I55" t="s">
        <v>7</v>
      </c>
    </row>
    <row r="56" spans="1:9" x14ac:dyDescent="0.3">
      <c r="A56" s="2">
        <v>55</v>
      </c>
      <c r="B56" s="3">
        <v>45699</v>
      </c>
      <c r="C56" s="2" t="s">
        <v>20</v>
      </c>
      <c r="D56" s="9">
        <v>100000</v>
      </c>
      <c r="E56" s="9"/>
      <c r="F56" s="9">
        <f t="shared" si="1"/>
        <v>171664676.41999999</v>
      </c>
      <c r="G56" s="9"/>
      <c r="H56" s="9">
        <v>100000</v>
      </c>
      <c r="I56" s="2" t="s">
        <v>7</v>
      </c>
    </row>
    <row r="57" spans="1:9" x14ac:dyDescent="0.3">
      <c r="A57">
        <v>56</v>
      </c>
      <c r="B57" s="4">
        <v>45699</v>
      </c>
      <c r="C57" t="s">
        <v>40</v>
      </c>
      <c r="D57" s="9">
        <v>10000</v>
      </c>
      <c r="E57" s="9"/>
      <c r="F57" s="9">
        <f t="shared" si="1"/>
        <v>171674676.41999999</v>
      </c>
      <c r="G57" s="9"/>
      <c r="H57" s="9">
        <v>10000</v>
      </c>
      <c r="I57" t="s">
        <v>7</v>
      </c>
    </row>
    <row r="58" spans="1:9" x14ac:dyDescent="0.3">
      <c r="A58" s="2">
        <v>57</v>
      </c>
      <c r="B58" s="3">
        <v>45700</v>
      </c>
      <c r="C58" s="2" t="s">
        <v>55</v>
      </c>
      <c r="D58" s="9">
        <v>200000</v>
      </c>
      <c r="E58" s="9"/>
      <c r="F58" s="9">
        <f t="shared" si="1"/>
        <v>171874676.41999999</v>
      </c>
      <c r="G58" s="9"/>
      <c r="H58" s="9">
        <v>200000</v>
      </c>
      <c r="I58" s="2" t="s">
        <v>7</v>
      </c>
    </row>
    <row r="59" spans="1:9" x14ac:dyDescent="0.3">
      <c r="A59">
        <v>58</v>
      </c>
      <c r="B59" s="4">
        <v>45701</v>
      </c>
      <c r="C59" t="s">
        <v>56</v>
      </c>
      <c r="D59" s="9">
        <v>2000077</v>
      </c>
      <c r="E59" s="9"/>
      <c r="F59" s="9">
        <f t="shared" si="1"/>
        <v>173874753.41999999</v>
      </c>
      <c r="G59" s="9">
        <v>2000077</v>
      </c>
      <c r="H59" s="9"/>
      <c r="I59" t="s">
        <v>6</v>
      </c>
    </row>
    <row r="60" spans="1:9" x14ac:dyDescent="0.3">
      <c r="A60" s="2">
        <v>59</v>
      </c>
      <c r="B60" s="3">
        <v>45701</v>
      </c>
      <c r="C60" s="2" t="s">
        <v>19</v>
      </c>
      <c r="D60" s="9">
        <v>68000</v>
      </c>
      <c r="E60" s="9"/>
      <c r="F60" s="9">
        <f t="shared" si="1"/>
        <v>173942753.41999999</v>
      </c>
      <c r="G60" s="9"/>
      <c r="H60" s="9">
        <v>68000</v>
      </c>
      <c r="I60" s="2" t="s">
        <v>7</v>
      </c>
    </row>
    <row r="61" spans="1:9" x14ac:dyDescent="0.3">
      <c r="A61">
        <v>60</v>
      </c>
      <c r="B61" s="4">
        <v>45701</v>
      </c>
      <c r="C61" t="s">
        <v>30</v>
      </c>
      <c r="D61" s="9">
        <v>50000</v>
      </c>
      <c r="E61" s="9"/>
      <c r="F61" s="9">
        <f t="shared" si="1"/>
        <v>173992753.41999999</v>
      </c>
      <c r="G61" s="9"/>
      <c r="H61" s="9">
        <v>50000</v>
      </c>
      <c r="I61" t="s">
        <v>7</v>
      </c>
    </row>
    <row r="62" spans="1:9" x14ac:dyDescent="0.3">
      <c r="A62" s="2">
        <v>61</v>
      </c>
      <c r="B62" s="3">
        <v>45701</v>
      </c>
      <c r="C62" s="2" t="s">
        <v>33</v>
      </c>
      <c r="D62" s="9"/>
      <c r="E62" s="9">
        <v>15245100</v>
      </c>
      <c r="F62" s="9">
        <f t="shared" si="1"/>
        <v>158747653.41999999</v>
      </c>
      <c r="G62" s="9"/>
      <c r="H62" s="9"/>
      <c r="I62" s="2" t="s">
        <v>34</v>
      </c>
    </row>
    <row r="63" spans="1:9" x14ac:dyDescent="0.3">
      <c r="A63">
        <v>62</v>
      </c>
      <c r="B63" s="4">
        <v>45701</v>
      </c>
      <c r="C63" t="s">
        <v>33</v>
      </c>
      <c r="D63" s="9"/>
      <c r="E63" s="9">
        <v>35000</v>
      </c>
      <c r="F63" s="9">
        <f t="shared" si="1"/>
        <v>158712653.41999999</v>
      </c>
      <c r="G63" s="9"/>
      <c r="H63" s="9"/>
      <c r="I63" t="s">
        <v>35</v>
      </c>
    </row>
    <row r="64" spans="1:9" x14ac:dyDescent="0.3">
      <c r="A64" s="2">
        <v>63</v>
      </c>
      <c r="B64" s="3">
        <v>45701</v>
      </c>
      <c r="C64" s="2" t="s">
        <v>33</v>
      </c>
      <c r="D64" s="9"/>
      <c r="E64" s="9">
        <v>512154</v>
      </c>
      <c r="F64" s="9">
        <f t="shared" si="1"/>
        <v>158200499.41999999</v>
      </c>
      <c r="G64" s="9"/>
      <c r="H64" s="9"/>
      <c r="I64" s="2" t="s">
        <v>36</v>
      </c>
    </row>
    <row r="65" spans="1:9" x14ac:dyDescent="0.3">
      <c r="A65">
        <v>64</v>
      </c>
      <c r="B65" s="4">
        <v>45701</v>
      </c>
      <c r="C65" t="s">
        <v>33</v>
      </c>
      <c r="D65" s="9"/>
      <c r="E65" s="9">
        <v>30000</v>
      </c>
      <c r="F65" s="9">
        <f t="shared" si="1"/>
        <v>158170499.41999999</v>
      </c>
      <c r="G65" s="9"/>
      <c r="H65" s="9"/>
      <c r="I65" t="s">
        <v>57</v>
      </c>
    </row>
    <row r="66" spans="1:9" x14ac:dyDescent="0.3">
      <c r="A66" s="2">
        <v>65</v>
      </c>
      <c r="B66" s="3">
        <v>45701</v>
      </c>
      <c r="C66" s="2" t="s">
        <v>58</v>
      </c>
      <c r="D66" s="9"/>
      <c r="E66" s="9">
        <v>1000123</v>
      </c>
      <c r="F66" s="9">
        <f t="shared" si="1"/>
        <v>157170376.41999999</v>
      </c>
      <c r="G66" s="9"/>
      <c r="H66" s="9"/>
      <c r="I66" s="2" t="s">
        <v>59</v>
      </c>
    </row>
    <row r="67" spans="1:9" x14ac:dyDescent="0.3">
      <c r="A67">
        <v>66</v>
      </c>
      <c r="B67" s="4">
        <v>45701</v>
      </c>
      <c r="C67" t="s">
        <v>60</v>
      </c>
      <c r="D67" s="9">
        <v>300000</v>
      </c>
      <c r="E67" s="9"/>
      <c r="F67" s="9">
        <f t="shared" ref="F67:F98" si="2">F66+IF(D67="",0,D67)-IF(E67="",0,E67)</f>
        <v>157470376.41999999</v>
      </c>
      <c r="G67" s="9"/>
      <c r="H67" s="9">
        <v>300000</v>
      </c>
      <c r="I67" t="s">
        <v>7</v>
      </c>
    </row>
    <row r="68" spans="1:9" x14ac:dyDescent="0.3">
      <c r="A68" s="2">
        <v>67</v>
      </c>
      <c r="B68" s="3">
        <v>45701</v>
      </c>
      <c r="C68" s="2" t="s">
        <v>61</v>
      </c>
      <c r="D68" s="9">
        <v>100000</v>
      </c>
      <c r="E68" s="9"/>
      <c r="F68" s="9">
        <f t="shared" si="2"/>
        <v>157570376.41999999</v>
      </c>
      <c r="G68" s="9"/>
      <c r="H68" s="9">
        <v>100000</v>
      </c>
      <c r="I68" s="2" t="s">
        <v>7</v>
      </c>
    </row>
    <row r="69" spans="1:9" x14ac:dyDescent="0.3">
      <c r="A69">
        <v>68</v>
      </c>
      <c r="B69" s="4">
        <v>45701</v>
      </c>
      <c r="C69" t="s">
        <v>40</v>
      </c>
      <c r="D69" s="9">
        <v>10000</v>
      </c>
      <c r="E69" s="9"/>
      <c r="F69" s="9">
        <f t="shared" si="2"/>
        <v>157580376.41999999</v>
      </c>
      <c r="G69" s="9"/>
      <c r="H69" s="9">
        <v>10000</v>
      </c>
      <c r="I69" t="s">
        <v>7</v>
      </c>
    </row>
    <row r="70" spans="1:9" x14ac:dyDescent="0.3">
      <c r="A70" s="2">
        <v>69</v>
      </c>
      <c r="B70" s="3">
        <v>45701</v>
      </c>
      <c r="C70" s="2" t="s">
        <v>62</v>
      </c>
      <c r="D70" s="9">
        <v>500077</v>
      </c>
      <c r="E70" s="9"/>
      <c r="F70" s="9">
        <f t="shared" si="2"/>
        <v>158080453.41999999</v>
      </c>
      <c r="G70" s="9">
        <v>500077</v>
      </c>
      <c r="H70" s="9"/>
      <c r="I70" s="2" t="s">
        <v>6</v>
      </c>
    </row>
    <row r="71" spans="1:9" x14ac:dyDescent="0.3">
      <c r="A71">
        <v>70</v>
      </c>
      <c r="B71" s="4">
        <v>45702</v>
      </c>
      <c r="C71" t="s">
        <v>9</v>
      </c>
      <c r="D71" s="9">
        <v>30000077</v>
      </c>
      <c r="E71" s="9"/>
      <c r="F71" s="9">
        <f t="shared" si="2"/>
        <v>188080530.41999999</v>
      </c>
      <c r="G71" s="9">
        <v>30000077</v>
      </c>
      <c r="H71" s="9"/>
      <c r="I71" t="s">
        <v>6</v>
      </c>
    </row>
    <row r="72" spans="1:9" x14ac:dyDescent="0.3">
      <c r="A72" s="2">
        <v>71</v>
      </c>
      <c r="B72" s="3">
        <v>45702</v>
      </c>
      <c r="C72" s="2" t="s">
        <v>40</v>
      </c>
      <c r="D72" s="9">
        <v>10000</v>
      </c>
      <c r="E72" s="9"/>
      <c r="F72" s="9">
        <f t="shared" si="2"/>
        <v>188090530.41999999</v>
      </c>
      <c r="G72" s="9"/>
      <c r="H72" s="9">
        <v>10000</v>
      </c>
      <c r="I72" s="2" t="s">
        <v>7</v>
      </c>
    </row>
    <row r="73" spans="1:9" x14ac:dyDescent="0.3">
      <c r="A73">
        <v>72</v>
      </c>
      <c r="B73" s="4">
        <v>45702</v>
      </c>
      <c r="C73" t="s">
        <v>63</v>
      </c>
      <c r="D73" s="9">
        <v>500000</v>
      </c>
      <c r="E73" s="9"/>
      <c r="F73" s="9">
        <f t="shared" si="2"/>
        <v>188590530.41999999</v>
      </c>
      <c r="G73" s="9"/>
      <c r="H73" s="9">
        <v>500000</v>
      </c>
      <c r="I73" t="s">
        <v>7</v>
      </c>
    </row>
    <row r="74" spans="1:9" x14ac:dyDescent="0.3">
      <c r="A74" s="2">
        <v>73</v>
      </c>
      <c r="B74" s="3">
        <v>45703</v>
      </c>
      <c r="C74" s="2" t="s">
        <v>64</v>
      </c>
      <c r="D74" s="9">
        <v>100000</v>
      </c>
      <c r="E74" s="9"/>
      <c r="F74" s="9">
        <f t="shared" si="2"/>
        <v>188690530.41999999</v>
      </c>
      <c r="G74" s="9">
        <v>100000</v>
      </c>
      <c r="H74" s="9"/>
      <c r="I74" s="2" t="s">
        <v>6</v>
      </c>
    </row>
    <row r="75" spans="1:9" x14ac:dyDescent="0.3">
      <c r="A75">
        <v>74</v>
      </c>
      <c r="B75" s="4">
        <v>45704</v>
      </c>
      <c r="C75" t="s">
        <v>13</v>
      </c>
      <c r="D75" s="9">
        <v>155000</v>
      </c>
      <c r="E75" s="9"/>
      <c r="F75" s="9">
        <f t="shared" si="2"/>
        <v>188845530.41999999</v>
      </c>
      <c r="G75" s="9"/>
      <c r="H75" s="9">
        <v>155000</v>
      </c>
      <c r="I75" t="s">
        <v>7</v>
      </c>
    </row>
    <row r="76" spans="1:9" x14ac:dyDescent="0.3">
      <c r="A76" s="2">
        <v>75</v>
      </c>
      <c r="B76" s="3">
        <v>45704</v>
      </c>
      <c r="C76" s="2" t="s">
        <v>65</v>
      </c>
      <c r="D76" s="9">
        <v>100000</v>
      </c>
      <c r="E76" s="9"/>
      <c r="F76" s="9">
        <f t="shared" si="2"/>
        <v>188945530.41999999</v>
      </c>
      <c r="G76" s="9"/>
      <c r="H76" s="9">
        <v>100000</v>
      </c>
      <c r="I76" s="2" t="s">
        <v>7</v>
      </c>
    </row>
    <row r="77" spans="1:9" x14ac:dyDescent="0.3">
      <c r="A77">
        <v>76</v>
      </c>
      <c r="B77" s="4">
        <v>45704</v>
      </c>
      <c r="C77" t="s">
        <v>64</v>
      </c>
      <c r="D77" s="9">
        <v>100000</v>
      </c>
      <c r="E77" s="9"/>
      <c r="F77" s="9">
        <f t="shared" si="2"/>
        <v>189045530.41999999</v>
      </c>
      <c r="G77" s="9"/>
      <c r="H77" s="9">
        <v>100000</v>
      </c>
      <c r="I77" t="s">
        <v>7</v>
      </c>
    </row>
    <row r="78" spans="1:9" x14ac:dyDescent="0.3">
      <c r="A78" s="2">
        <v>77</v>
      </c>
      <c r="B78" s="3">
        <v>45705</v>
      </c>
      <c r="C78" s="2" t="s">
        <v>66</v>
      </c>
      <c r="D78" s="9">
        <v>70000</v>
      </c>
      <c r="E78" s="9"/>
      <c r="F78" s="9">
        <f t="shared" si="2"/>
        <v>189115530.41999999</v>
      </c>
      <c r="G78" s="9"/>
      <c r="H78" s="9">
        <v>70000</v>
      </c>
      <c r="I78" s="2" t="s">
        <v>7</v>
      </c>
    </row>
    <row r="79" spans="1:9" x14ac:dyDescent="0.3">
      <c r="A79">
        <v>78</v>
      </c>
      <c r="B79" s="4">
        <v>45705</v>
      </c>
      <c r="C79" t="s">
        <v>67</v>
      </c>
      <c r="D79" s="9">
        <v>100077</v>
      </c>
      <c r="E79" s="9"/>
      <c r="F79" s="9">
        <f t="shared" si="2"/>
        <v>189215607.41999999</v>
      </c>
      <c r="G79" s="9">
        <v>100077</v>
      </c>
      <c r="H79" s="9"/>
      <c r="I79" t="s">
        <v>6</v>
      </c>
    </row>
    <row r="80" spans="1:9" x14ac:dyDescent="0.3">
      <c r="A80" s="2">
        <v>79</v>
      </c>
      <c r="B80" s="3">
        <v>45705</v>
      </c>
      <c r="C80" s="2" t="s">
        <v>68</v>
      </c>
      <c r="D80" s="9">
        <v>1000000</v>
      </c>
      <c r="E80" s="9"/>
      <c r="F80" s="9">
        <f t="shared" si="2"/>
        <v>190215607.41999999</v>
      </c>
      <c r="G80" s="9"/>
      <c r="H80" s="9">
        <v>1000000</v>
      </c>
      <c r="I80" s="2" t="s">
        <v>7</v>
      </c>
    </row>
    <row r="81" spans="1:9" x14ac:dyDescent="0.3">
      <c r="A81">
        <v>80</v>
      </c>
      <c r="B81" s="4">
        <v>45706</v>
      </c>
      <c r="C81" t="s">
        <v>69</v>
      </c>
      <c r="D81" s="9">
        <v>500077</v>
      </c>
      <c r="E81" s="9"/>
      <c r="F81" s="9">
        <f t="shared" si="2"/>
        <v>190715684.41999999</v>
      </c>
      <c r="G81" s="9">
        <v>500077</v>
      </c>
      <c r="H81" s="9"/>
      <c r="I81" t="s">
        <v>6</v>
      </c>
    </row>
    <row r="82" spans="1:9" x14ac:dyDescent="0.3">
      <c r="A82" s="2">
        <v>81</v>
      </c>
      <c r="B82" s="3">
        <v>45706</v>
      </c>
      <c r="C82" s="2" t="s">
        <v>69</v>
      </c>
      <c r="D82" s="9">
        <v>500000</v>
      </c>
      <c r="E82" s="9"/>
      <c r="F82" s="9">
        <f t="shared" si="2"/>
        <v>191215684.41999999</v>
      </c>
      <c r="G82" s="9"/>
      <c r="H82" s="9">
        <v>500000</v>
      </c>
      <c r="I82" s="2" t="s">
        <v>7</v>
      </c>
    </row>
    <row r="83" spans="1:9" x14ac:dyDescent="0.3">
      <c r="A83">
        <v>82</v>
      </c>
      <c r="B83" s="4">
        <v>45706</v>
      </c>
      <c r="C83" t="s">
        <v>70</v>
      </c>
      <c r="D83" s="9">
        <v>110077</v>
      </c>
      <c r="E83" s="9"/>
      <c r="F83" s="9">
        <f t="shared" si="2"/>
        <v>191325761.41999999</v>
      </c>
      <c r="G83" s="9">
        <v>110077</v>
      </c>
      <c r="H83" s="9"/>
      <c r="I83" t="s">
        <v>6</v>
      </c>
    </row>
    <row r="84" spans="1:9" x14ac:dyDescent="0.3">
      <c r="A84" s="2">
        <v>83</v>
      </c>
      <c r="B84" s="3">
        <v>45707</v>
      </c>
      <c r="C84" s="2" t="s">
        <v>40</v>
      </c>
      <c r="D84" s="9">
        <v>10000</v>
      </c>
      <c r="E84" s="9"/>
      <c r="F84" s="9">
        <f t="shared" si="2"/>
        <v>191335761.41999999</v>
      </c>
      <c r="G84" s="9"/>
      <c r="H84" s="9">
        <v>10000</v>
      </c>
      <c r="I84" s="2" t="s">
        <v>7</v>
      </c>
    </row>
    <row r="85" spans="1:9" x14ac:dyDescent="0.3">
      <c r="A85">
        <v>84</v>
      </c>
      <c r="B85" s="4">
        <v>45707</v>
      </c>
      <c r="C85" t="s">
        <v>71</v>
      </c>
      <c r="D85" s="9">
        <v>50077</v>
      </c>
      <c r="E85" s="9"/>
      <c r="F85" s="9">
        <f t="shared" si="2"/>
        <v>191385838.41999999</v>
      </c>
      <c r="G85" s="9">
        <v>50077</v>
      </c>
      <c r="H85" s="9"/>
      <c r="I85" t="s">
        <v>6</v>
      </c>
    </row>
    <row r="86" spans="1:9" x14ac:dyDescent="0.3">
      <c r="A86" s="2">
        <v>85</v>
      </c>
      <c r="B86" s="3">
        <v>45708</v>
      </c>
      <c r="C86" s="2" t="s">
        <v>72</v>
      </c>
      <c r="D86" s="9">
        <v>100000</v>
      </c>
      <c r="E86" s="9"/>
      <c r="F86" s="9">
        <f t="shared" si="2"/>
        <v>191485838.41999999</v>
      </c>
      <c r="G86" s="9"/>
      <c r="H86" s="9">
        <v>100000</v>
      </c>
      <c r="I86" s="2" t="s">
        <v>7</v>
      </c>
    </row>
    <row r="87" spans="1:9" x14ac:dyDescent="0.3">
      <c r="A87">
        <v>86</v>
      </c>
      <c r="B87" s="4">
        <v>45708</v>
      </c>
      <c r="C87" t="s">
        <v>17</v>
      </c>
      <c r="D87" s="9">
        <v>100000</v>
      </c>
      <c r="E87" s="9"/>
      <c r="F87" s="9">
        <f t="shared" si="2"/>
        <v>191585838.41999999</v>
      </c>
      <c r="G87" s="9"/>
      <c r="H87" s="9">
        <v>100000</v>
      </c>
      <c r="I87" t="s">
        <v>7</v>
      </c>
    </row>
    <row r="88" spans="1:9" x14ac:dyDescent="0.3">
      <c r="A88" s="2">
        <v>87</v>
      </c>
      <c r="B88" s="3">
        <v>45709</v>
      </c>
      <c r="C88" s="2" t="s">
        <v>73</v>
      </c>
      <c r="D88" s="9">
        <v>10000</v>
      </c>
      <c r="E88" s="9"/>
      <c r="F88" s="9">
        <f t="shared" si="2"/>
        <v>191595838.41999999</v>
      </c>
      <c r="G88" s="9"/>
      <c r="H88" s="9">
        <v>10000</v>
      </c>
      <c r="I88" s="2" t="s">
        <v>7</v>
      </c>
    </row>
    <row r="89" spans="1:9" x14ac:dyDescent="0.3">
      <c r="A89">
        <v>88</v>
      </c>
      <c r="B89" s="4">
        <v>45710</v>
      </c>
      <c r="C89" t="s">
        <v>29</v>
      </c>
      <c r="D89" s="9">
        <v>20000</v>
      </c>
      <c r="E89" s="9"/>
      <c r="F89" s="9">
        <f t="shared" si="2"/>
        <v>191615838.41999999</v>
      </c>
      <c r="G89" s="9"/>
      <c r="H89" s="9">
        <v>20000</v>
      </c>
      <c r="I89" t="s">
        <v>7</v>
      </c>
    </row>
    <row r="90" spans="1:9" x14ac:dyDescent="0.3">
      <c r="A90" s="2">
        <v>89</v>
      </c>
      <c r="B90" s="3">
        <v>45710</v>
      </c>
      <c r="C90" s="2" t="s">
        <v>32</v>
      </c>
      <c r="D90" s="9">
        <v>50000</v>
      </c>
      <c r="E90" s="9"/>
      <c r="F90" s="9">
        <f t="shared" si="2"/>
        <v>191665838.41999999</v>
      </c>
      <c r="G90" s="9"/>
      <c r="H90" s="9">
        <v>50000</v>
      </c>
      <c r="I90" s="2" t="s">
        <v>7</v>
      </c>
    </row>
    <row r="91" spans="1:9" x14ac:dyDescent="0.3">
      <c r="A91">
        <v>90</v>
      </c>
      <c r="B91" s="4">
        <v>45711</v>
      </c>
      <c r="C91" t="s">
        <v>13</v>
      </c>
      <c r="D91" s="9">
        <v>465000</v>
      </c>
      <c r="E91" s="9"/>
      <c r="F91" s="9">
        <f t="shared" si="2"/>
        <v>192130838.41999999</v>
      </c>
      <c r="G91" s="9"/>
      <c r="H91" s="9">
        <v>465000</v>
      </c>
      <c r="I91" t="s">
        <v>7</v>
      </c>
    </row>
    <row r="92" spans="1:9" x14ac:dyDescent="0.3">
      <c r="A92" s="2">
        <v>91</v>
      </c>
      <c r="B92" s="3">
        <v>45711</v>
      </c>
      <c r="C92" s="2" t="s">
        <v>74</v>
      </c>
      <c r="D92" s="9">
        <v>150000</v>
      </c>
      <c r="E92" s="9"/>
      <c r="F92" s="9">
        <f t="shared" si="2"/>
        <v>192280838.41999999</v>
      </c>
      <c r="G92" s="9"/>
      <c r="H92" s="9">
        <v>150000</v>
      </c>
      <c r="I92" s="2" t="s">
        <v>7</v>
      </c>
    </row>
    <row r="93" spans="1:9" x14ac:dyDescent="0.3">
      <c r="A93">
        <v>92</v>
      </c>
      <c r="B93" s="4">
        <v>45712</v>
      </c>
      <c r="C93" t="s">
        <v>30</v>
      </c>
      <c r="D93" s="9">
        <v>100077</v>
      </c>
      <c r="E93" s="9"/>
      <c r="F93" s="9">
        <f t="shared" si="2"/>
        <v>192380915.41999999</v>
      </c>
      <c r="G93" s="9">
        <v>100077</v>
      </c>
      <c r="H93" s="9"/>
      <c r="I93" t="s">
        <v>6</v>
      </c>
    </row>
    <row r="94" spans="1:9" x14ac:dyDescent="0.3">
      <c r="A94" s="2">
        <v>93</v>
      </c>
      <c r="B94" s="3">
        <v>45712</v>
      </c>
      <c r="C94" s="2" t="s">
        <v>30</v>
      </c>
      <c r="D94" s="9">
        <v>50000</v>
      </c>
      <c r="E94" s="9"/>
      <c r="F94" s="9">
        <f t="shared" si="2"/>
        <v>192430915.41999999</v>
      </c>
      <c r="G94" s="9"/>
      <c r="H94" s="9">
        <v>50000</v>
      </c>
      <c r="I94" s="2" t="s">
        <v>7</v>
      </c>
    </row>
    <row r="95" spans="1:9" x14ac:dyDescent="0.3">
      <c r="A95">
        <v>94</v>
      </c>
      <c r="B95" s="4">
        <v>45712</v>
      </c>
      <c r="C95" t="s">
        <v>67</v>
      </c>
      <c r="D95" s="9">
        <v>100077</v>
      </c>
      <c r="E95" s="9"/>
      <c r="F95" s="9">
        <f t="shared" si="2"/>
        <v>192530992.41999999</v>
      </c>
      <c r="G95" s="9">
        <v>100077</v>
      </c>
      <c r="H95" s="9"/>
      <c r="I95" t="s">
        <v>6</v>
      </c>
    </row>
    <row r="96" spans="1:9" x14ac:dyDescent="0.3">
      <c r="A96" s="2">
        <v>95</v>
      </c>
      <c r="B96" s="3">
        <v>45713</v>
      </c>
      <c r="C96" s="2" t="s">
        <v>40</v>
      </c>
      <c r="D96" s="9">
        <v>10000</v>
      </c>
      <c r="E96" s="9"/>
      <c r="F96" s="9">
        <f t="shared" si="2"/>
        <v>192540992.41999999</v>
      </c>
      <c r="G96" s="9"/>
      <c r="H96" s="9">
        <v>10000</v>
      </c>
      <c r="I96" s="2" t="s">
        <v>7</v>
      </c>
    </row>
    <row r="97" spans="1:9" x14ac:dyDescent="0.3">
      <c r="A97">
        <v>96</v>
      </c>
      <c r="B97" s="4">
        <v>45714</v>
      </c>
      <c r="C97" t="s">
        <v>75</v>
      </c>
      <c r="D97" s="9">
        <v>100077</v>
      </c>
      <c r="E97" s="9"/>
      <c r="F97" s="9">
        <f t="shared" si="2"/>
        <v>192641069.41999999</v>
      </c>
      <c r="G97" s="9">
        <v>100077</v>
      </c>
      <c r="H97" s="9"/>
      <c r="I97" t="s">
        <v>6</v>
      </c>
    </row>
    <row r="98" spans="1:9" x14ac:dyDescent="0.3">
      <c r="A98" s="2">
        <v>97</v>
      </c>
      <c r="B98" s="3">
        <v>45714</v>
      </c>
      <c r="C98" s="2" t="s">
        <v>22</v>
      </c>
      <c r="D98" s="9">
        <v>50077</v>
      </c>
      <c r="E98" s="9"/>
      <c r="F98" s="9">
        <f t="shared" si="2"/>
        <v>192691146.41999999</v>
      </c>
      <c r="G98" s="9">
        <v>50077</v>
      </c>
      <c r="H98" s="9"/>
      <c r="I98" s="2" t="s">
        <v>6</v>
      </c>
    </row>
    <row r="99" spans="1:9" x14ac:dyDescent="0.3">
      <c r="A99">
        <v>98</v>
      </c>
      <c r="B99" s="4">
        <v>45714</v>
      </c>
      <c r="C99" t="s">
        <v>76</v>
      </c>
      <c r="D99" s="9">
        <v>100000</v>
      </c>
      <c r="E99" s="9"/>
      <c r="F99" s="9">
        <f t="shared" ref="F99:F108" si="3">F98+IF(D99="",0,D99)-IF(E99="",0,E99)</f>
        <v>192791146.41999999</v>
      </c>
      <c r="G99" s="9"/>
      <c r="H99" s="9">
        <v>100000</v>
      </c>
      <c r="I99" t="s">
        <v>7</v>
      </c>
    </row>
    <row r="100" spans="1:9" x14ac:dyDescent="0.3">
      <c r="A100" s="2">
        <v>99</v>
      </c>
      <c r="B100" s="3">
        <v>45715</v>
      </c>
      <c r="C100" s="2" t="s">
        <v>77</v>
      </c>
      <c r="D100" s="9">
        <v>200077</v>
      </c>
      <c r="E100" s="9"/>
      <c r="F100" s="9">
        <f t="shared" si="3"/>
        <v>192991223.41999999</v>
      </c>
      <c r="G100" s="9">
        <v>200077</v>
      </c>
      <c r="H100" s="9"/>
      <c r="I100" s="2" t="s">
        <v>6</v>
      </c>
    </row>
    <row r="101" spans="1:9" x14ac:dyDescent="0.3">
      <c r="A101">
        <v>100</v>
      </c>
      <c r="B101" s="4">
        <v>45716</v>
      </c>
      <c r="C101" t="s">
        <v>77</v>
      </c>
      <c r="D101" s="9"/>
      <c r="E101" s="9">
        <v>5000000</v>
      </c>
      <c r="F101" s="9">
        <f t="shared" si="3"/>
        <v>187991223.41999999</v>
      </c>
      <c r="G101" s="9"/>
      <c r="H101" s="9"/>
      <c r="I101" t="s">
        <v>78</v>
      </c>
    </row>
    <row r="102" spans="1:9" x14ac:dyDescent="0.3">
      <c r="A102" s="2">
        <v>101</v>
      </c>
      <c r="B102" s="3">
        <v>45716</v>
      </c>
      <c r="C102" s="2" t="s">
        <v>79</v>
      </c>
      <c r="D102" s="9"/>
      <c r="E102" s="9">
        <v>5000000</v>
      </c>
      <c r="F102" s="9">
        <f t="shared" si="3"/>
        <v>182991223.41999999</v>
      </c>
      <c r="G102" s="9"/>
      <c r="H102" s="9"/>
      <c r="I102" s="2" t="s">
        <v>78</v>
      </c>
    </row>
    <row r="103" spans="1:9" x14ac:dyDescent="0.3">
      <c r="A103">
        <v>102</v>
      </c>
      <c r="B103" s="4">
        <v>45716</v>
      </c>
      <c r="C103" t="s">
        <v>80</v>
      </c>
      <c r="D103" s="9"/>
      <c r="E103" s="9">
        <v>2000000</v>
      </c>
      <c r="F103" s="9">
        <f t="shared" si="3"/>
        <v>180991223.41999999</v>
      </c>
      <c r="G103" s="9"/>
      <c r="H103" s="9"/>
      <c r="I103" t="s">
        <v>78</v>
      </c>
    </row>
    <row r="104" spans="1:9" x14ac:dyDescent="0.3">
      <c r="A104" s="2">
        <v>103</v>
      </c>
      <c r="B104" s="3">
        <v>45716</v>
      </c>
      <c r="C104" s="2" t="s">
        <v>81</v>
      </c>
      <c r="D104" s="9"/>
      <c r="E104" s="9">
        <v>2000000</v>
      </c>
      <c r="F104" s="9">
        <f t="shared" si="3"/>
        <v>178991223.41999999</v>
      </c>
      <c r="G104" s="9"/>
      <c r="H104" s="9"/>
      <c r="I104" s="2" t="s">
        <v>78</v>
      </c>
    </row>
    <row r="105" spans="1:9" x14ac:dyDescent="0.3">
      <c r="A105">
        <v>104</v>
      </c>
      <c r="B105" s="4">
        <v>45716</v>
      </c>
      <c r="C105" t="s">
        <v>82</v>
      </c>
      <c r="D105" s="9">
        <v>50077</v>
      </c>
      <c r="E105" s="9"/>
      <c r="F105" s="9">
        <f t="shared" si="3"/>
        <v>179041300.41999999</v>
      </c>
      <c r="G105" s="9">
        <v>50077</v>
      </c>
      <c r="H105" s="9"/>
      <c r="I105" t="s">
        <v>6</v>
      </c>
    </row>
    <row r="106" spans="1:9" x14ac:dyDescent="0.3">
      <c r="A106" s="2">
        <v>105</v>
      </c>
      <c r="B106" s="3">
        <v>45716</v>
      </c>
      <c r="C106" s="2" t="s">
        <v>83</v>
      </c>
      <c r="D106" s="9">
        <v>1000000</v>
      </c>
      <c r="E106" s="9"/>
      <c r="F106" s="9">
        <f t="shared" si="3"/>
        <v>180041300.41999999</v>
      </c>
      <c r="G106" s="9"/>
      <c r="H106" s="9">
        <v>1000000</v>
      </c>
      <c r="I106" s="2" t="s">
        <v>7</v>
      </c>
    </row>
    <row r="107" spans="1:9" x14ac:dyDescent="0.3">
      <c r="A107">
        <v>106</v>
      </c>
      <c r="B107" s="4">
        <v>45716</v>
      </c>
      <c r="C107" t="s">
        <v>14</v>
      </c>
      <c r="D107" s="9">
        <v>100000</v>
      </c>
      <c r="E107" s="9"/>
      <c r="F107" s="9">
        <f t="shared" si="3"/>
        <v>180141300.41999999</v>
      </c>
      <c r="G107" s="9"/>
      <c r="H107" s="9">
        <v>100000</v>
      </c>
      <c r="I107" t="s">
        <v>7</v>
      </c>
    </row>
    <row r="108" spans="1:9" x14ac:dyDescent="0.3">
      <c r="A108" s="2">
        <v>107</v>
      </c>
      <c r="B108" s="3">
        <v>45716</v>
      </c>
      <c r="C108" s="2" t="s">
        <v>84</v>
      </c>
      <c r="D108" s="9"/>
      <c r="E108" s="9">
        <v>30000</v>
      </c>
      <c r="F108" s="9">
        <f t="shared" si="3"/>
        <v>180111300.41999999</v>
      </c>
      <c r="G108" s="9"/>
      <c r="H108" s="9"/>
      <c r="I108" s="2" t="s">
        <v>85</v>
      </c>
    </row>
  </sheetData>
  <pageMargins left="0.75" right="0.75" top="1" bottom="1" header="0.511811023622047" footer="0.511811023622047"/>
  <pageSetup paperSize="9" orientation="portrait" horizontalDpi="300" verticalDpi="300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showGridLines="0" zoomScaleNormal="100" workbookViewId="0">
      <selection activeCell="D17" sqref="D17"/>
    </sheetView>
  </sheetViews>
  <sheetFormatPr defaultColWidth="8.6640625" defaultRowHeight="15" customHeight="1" x14ac:dyDescent="0.3"/>
  <cols>
    <col min="1" max="1" width="28" customWidth="1"/>
    <col min="2" max="2" width="20" customWidth="1"/>
  </cols>
  <sheetData>
    <row r="1" spans="1:2" ht="17.399999999999999" x14ac:dyDescent="0.3">
      <c r="A1" s="11" t="s">
        <v>86</v>
      </c>
      <c r="B1" s="11"/>
    </row>
    <row r="3" spans="1:2" ht="14.4" x14ac:dyDescent="0.3">
      <c r="A3" s="5" t="s">
        <v>87</v>
      </c>
      <c r="B3" s="10">
        <v>190023720.91999999</v>
      </c>
    </row>
    <row r="4" spans="1:2" ht="14.4" x14ac:dyDescent="0.3">
      <c r="A4" s="6" t="s">
        <v>88</v>
      </c>
      <c r="B4" s="10">
        <f>SUM('Mutasi Lengkap'!D:D)</f>
        <v>60385625</v>
      </c>
    </row>
    <row r="5" spans="1:2" ht="14.4" x14ac:dyDescent="0.3">
      <c r="A5" s="6" t="s">
        <v>89</v>
      </c>
      <c r="B5" s="10">
        <f>SUM('Mutasi Lengkap'!E:E)</f>
        <v>70298045.5</v>
      </c>
    </row>
    <row r="6" spans="1:2" ht="14.4" x14ac:dyDescent="0.3">
      <c r="A6" s="6" t="s">
        <v>90</v>
      </c>
      <c r="B6" s="10">
        <f>SUM('Mutasi Lengkap'!G:G)</f>
        <v>43861848</v>
      </c>
    </row>
    <row r="7" spans="1:2" ht="14.4" x14ac:dyDescent="0.3">
      <c r="A7" s="6" t="s">
        <v>91</v>
      </c>
      <c r="B7" s="10">
        <f>SUM('Mutasi Lengkap'!H:H)</f>
        <v>16523777</v>
      </c>
    </row>
    <row r="8" spans="1:2" ht="14.4" x14ac:dyDescent="0.3">
      <c r="A8" s="7" t="s">
        <v>92</v>
      </c>
      <c r="B8" s="10">
        <f>B3+B4-B5</f>
        <v>180111300.41999999</v>
      </c>
    </row>
    <row r="10" spans="1:2" ht="14.4" x14ac:dyDescent="0.3">
      <c r="A10" s="8" t="s">
        <v>93</v>
      </c>
    </row>
    <row r="11" spans="1:2" ht="31.2" customHeight="1" x14ac:dyDescent="0.3">
      <c r="A11" s="12" t="s">
        <v>94</v>
      </c>
      <c r="B11" s="12"/>
    </row>
    <row r="12" spans="1:2" ht="19.8" customHeight="1" x14ac:dyDescent="0.3">
      <c r="A12" s="12" t="s">
        <v>95</v>
      </c>
      <c r="B12" s="12"/>
    </row>
    <row r="13" spans="1:2" ht="31.2" customHeight="1" x14ac:dyDescent="0.3">
      <c r="A13" s="12" t="s">
        <v>96</v>
      </c>
      <c r="B13" s="12"/>
    </row>
  </sheetData>
  <mergeCells count="4">
    <mergeCell ref="A1:B1"/>
    <mergeCell ref="A11:B11"/>
    <mergeCell ref="A12:B12"/>
    <mergeCell ref="A13:B13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 PKY</cp:lastModifiedBy>
  <dcterms:modified xsi:type="dcterms:W3CDTF">2026-03-13T11:19:07Z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2026-03-13T08:17:12Z</dcterms:created>
  <dc:creator>openpyxl</dc:creator>
  <dc:description/>
  <dc:language>en-US</dc:language>
  <cp:lastModifiedBy/>
  <dcterms:modified xsi:type="dcterms:W3CDTF">2026-03-13T08:17:12Z</dcterms:modified>
  <cp:revision>0</cp:revision>
  <dc:subject/>
  <dc:title/>
</cp:coreProperties>
</file>