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Mutasi Excell Prof Tahun 2025\"/>
    </mc:Choice>
  </mc:AlternateContent>
  <xr:revisionPtr revIDLastSave="0" documentId="13_ncr:1_{DE0A9564-D0A6-4B8B-B341-351FC9516F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<sst xmlns="http://schemas.openxmlformats.org/spreadsheetml/2006/main" count="211" uniqueCount="91">
  <si>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</si>
  <si>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</si>
  <si>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</si>
  <si>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</si>
  <si>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</si>
  <si>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</si>
  <si>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</si>
  <si>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</si>
  <si>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</si>
  <si>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ALDI JAYAPRANA</t>
  </si>
  <si>
    <t>JOJO SUTANTO</t>
  </si>
  <si>
    <t>SAMUDRA PRAWIRAWID</t>
  </si>
  <si>
    <t>FLORENS DEBORA PAT</t>
  </si>
  <si>
    <t>SYLVIA DIAGNITHA /CRM KANTOR</t>
  </si>
  <si>
    <t>LILIK TJINDAWATI</t>
  </si>
  <si>
    <t>TIO ARINA MARPAUNG</t>
  </si>
  <si>
    <t>IGNATIUS SULISTION</t>
  </si>
  <si>
    <t>AGUS SETIONO</t>
  </si>
  <si>
    <t>MICLAND FIONA HIBO</t>
  </si>
  <si>
    <t>ESPAY DEBIT INDONE</t>
  </si>
  <si>
    <t>ANDREAS SISWANTO K</t>
  </si>
  <si>
    <t>SUSI HANDAYANI</t>
  </si>
  <si>
    <t>MARKUS ATIU</t>
  </si>
  <si>
    <t>FRANS KOSASIH KURN</t>
  </si>
  <si>
    <t>OEI SWAT HA</t>
  </si>
  <si>
    <t>SUSILOWATI DRG</t>
  </si>
  <si>
    <t>@AFR</t>
  </si>
  <si>
    <t>IRHANDI SURYA</t>
  </si>
  <si>
    <t>LIDYA WIDJAJA</t>
  </si>
  <si>
    <t>ABRAHAM CHRISTOPHE</t>
  </si>
  <si>
    <t>persembahan kasih / PK</t>
  </si>
  <si>
    <t>MARSHEL KENNY MONT</t>
  </si>
  <si>
    <t>JUNITA DIAN ANGELI</t>
  </si>
  <si>
    <t>MULIA RAUNTUA S</t>
  </si>
  <si>
    <t>ENARDO</t>
  </si>
  <si>
    <t>Cicilan Proyek NTT</t>
  </si>
  <si>
    <t>YENNY</t>
  </si>
  <si>
    <t>PRATINIWESTI</t>
  </si>
  <si>
    <t>GUNAWAN LIM</t>
  </si>
  <si>
    <t>INKLUSI KEUANGAN N</t>
  </si>
  <si>
    <t>PEI FEN BETTY FONN</t>
  </si>
  <si>
    <t>RIMA SARMA ULI HUT</t>
  </si>
  <si>
    <t>HENRY ROMPIS</t>
  </si>
  <si>
    <t>RICHARD JUAN WIBAW</t>
  </si>
  <si>
    <t>JO J IVAN K/JO J C</t>
  </si>
  <si>
    <t>KHOE HERI SETIAWAN</t>
  </si>
  <si>
    <t>DANDY</t>
  </si>
  <si>
    <t>OEI ARIF TIRTAWIJA /0012 KCP GL</t>
  </si>
  <si>
    <t>SUTANTO</t>
  </si>
  <si>
    <t>FALIAWATI SUKOWIJO</t>
  </si>
  <si>
    <t>MURJIYONO</t>
  </si>
  <si>
    <t>ROHANA BUDI PRAYIT</t>
  </si>
  <si>
    <t>KOESYANTO</t>
  </si>
  <si>
    <t>DJONGGI DHARMA LUM</t>
  </si>
  <si>
    <t>ARTHA ROSINTA</t>
  </si>
  <si>
    <t>YESSICA</t>
  </si>
  <si>
    <t>IR.EDI KRISJANTO M</t>
  </si>
  <si>
    <t>YUWONO WIDIGDO</t>
  </si>
  <si>
    <t>ANDI GUNAWAN</t>
  </si>
  <si>
    <t>TJAHYANINGTYAS</t>
  </si>
  <si>
    <t>ANDREA ANGELINA</t>
  </si>
  <si>
    <t>YOHANES ANDY RYANT</t>
  </si>
  <si>
    <t>ING BANK N.V.</t>
  </si>
  <si>
    <t>TRANSFER OR VIA IB</t>
  </si>
  <si>
    <t>HAGIOS INTERNATION</t>
  </si>
  <si>
    <t>FEE TELEX OR</t>
  </si>
  <si>
    <t>FEE VALUE TDY OR</t>
  </si>
  <si>
    <t>WAHYU KUSUMA ATMAJ</t>
  </si>
  <si>
    <t>LEON KRISTANTO</t>
  </si>
  <si>
    <t>GRACE CORNELIA</t>
  </si>
  <si>
    <t>GOLDA INDIRA KEKRI</t>
  </si>
  <si>
    <t>HANIDA WIDYANINGTY</t>
  </si>
  <si>
    <t>SDR JO EL KURNIAWA /CRM KCP SES</t>
  </si>
  <si>
    <t>MOHZAI</t>
  </si>
  <si>
    <t>TONNY NURMALA PUTR</t>
  </si>
  <si>
    <t>BCA</t>
  </si>
  <si>
    <t>BIAYA ADM</t>
  </si>
  <si>
    <t>Ringkasan Bulanan - Desember 2025</t>
  </si>
  <si>
    <t>Saldo awal</t>
  </si>
  <si>
    <t>Aturan klasifikasi</t>
  </si>
  <si>
    <t>Total pemasukan</t>
  </si>
  <si>
    <t>Donasi Eropa: nominal dana masuk berakhiran 077 atau teks memuat eropa / europe / belanda.</t>
  </si>
  <si>
    <t>Total pengeluaran</t>
  </si>
  <si>
    <t>Keterangan dana masuk: donasi eropa / donasi non eropa.</t>
  </si>
  <si>
    <t>Jumlah transaksi</t>
  </si>
  <si>
    <t>Keterangan dana keluar: persembahan kasih / PK; TRANSFER OR VIA IB; FEE TELEX OR; FEE FULL AMT OR; BIAYA ADM; invoice notaris; pinjaman semantara | sembako; pinjaman semantara | untuk notaris; atau keterangan lain.</t>
  </si>
  <si>
    <t>Jumlah transaksi masuk</t>
  </si>
  <si>
    <t>Jumlah transaksi keluar</t>
  </si>
  <si>
    <t>Total donasi eropa</t>
  </si>
  <si>
    <t>Total donasi non eropa</t>
  </si>
  <si>
    <t>Saldo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</si>
</sst>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;\-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8FBFF"/>
      </patternFill>
    </fill>
    <fill>
      <patternFill patternType="solid">
        <fgColor rgb="FFD9EAF7"/>
      </patternFill>
    </fill>
    <fill>
      <patternFill patternType="solid">
        <fgColor rgb="FFEDF4FB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F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3" fillId="4" borderId="1" xfId="0" applyFont="1" applyFill="1" applyBorder="1"/>
    <xf numFmtId="164" fontId="0" fillId="0" borderId="1" xfId="0" applyNumberFormat="1" applyBorder="1" applyAlignment="1">
      <alignment horizontal="right"/>
    </xf>
    <xf numFmtId="0" fontId="1" fillId="6" borderId="0" xfId="0" applyFont="1" applyFill="1"/>
    <xf numFmtId="0" fontId="4" fillId="5" borderId="1" xfId="0" applyFont="1" applyFill="1" applyBorder="1"/>
    <xf numFmtId="0" fontId="0" fillId="0" borderId="0" xfId="0" applyAlignment="1">
      <alignment wrapText="1"/>
    </xf>
    <xf numFmtId="0" fontId="4" fillId="4" borderId="1" xfId="0" applyFont="1" applyFill="1" applyBorder="1"/>
    <xf numFmtId="1" fontId="0" fillId="0" borderId="1" xfId="0" applyNumberForma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utasiDes2025" displayName="MutasiDes2025" ref="A1:I95">
  <autoFilter ref="A1:I95" xr:uid="{00000000-0009-0000-0100-000001000000}"/>
  <tableColumns count="9">
    <tableColumn id="1" xr3:uid="{00000000-0010-0000-0000-000001000000}" name="nomor"/>
    <tableColumn id="2" xr3:uid="{00000000-0010-0000-0000-000002000000}" name="tanggal"/>
    <tableColumn id="3" xr3:uid="{00000000-0010-0000-0000-000003000000}" name="Nama pengirim atau penerima"/>
    <tableColumn id="4" xr3:uid="{00000000-0010-0000-0000-000004000000}" name="dana masuk"/>
    <tableColumn id="5" xr3:uid="{00000000-0010-0000-0000-000005000000}" name="dana keluar"/>
    <tableColumn id="6" xr3:uid="{00000000-0010-0000-0000-000006000000}" name="saldo"/>
    <tableColumn id="7" xr3:uid="{00000000-0010-0000-0000-000007000000}" name="donasi eropa"/>
    <tableColumn id="8" xr3:uid="{00000000-0010-0000-0000-000008000000}" name="donasi non eropa"/>
    <tableColumn id="9" xr3:uid="{00000000-0010-0000-0000-000009000000}" name="keterang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showGridLines="0" tabSelected="1" workbookViewId="0">
      <pane ySplit="1" topLeftCell="A59" activePane="bottomLeft" state="frozen"/>
      <selection pane="bottomLeft"/>
    </sheetView>
  </sheetViews>
  <sheetFormatPr defaultRowHeight="14.4" x14ac:dyDescent="0.3"/>
  <cols>
    <col min="1" max="1" width="8" customWidth="1"/>
    <col min="2" max="2" width="12" customWidth="1"/>
    <col min="3" max="3" width="32" customWidth="1"/>
    <col min="4" max="5" width="16" customWidth="1"/>
    <col min="6" max="6" width="18" customWidth="1"/>
    <col min="7" max="7" width="16" customWidth="1"/>
    <col min="8" max="8" width="18" customWidth="1"/>
    <col min="9" max="9" width="32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>
        <v>45992</v>
      </c>
      <c r="C2" s="4" t="s">
        <v>9</v>
      </c>
      <c r="D2" s="5">
        <v>50505</v>
      </c>
      <c r="E2" s="5"/>
      <c r="F2" s="5">
        <v>21394068.32</v>
      </c>
      <c r="G2" s="5"/>
      <c r="H2" s="5">
        <v>50505</v>
      </c>
      <c r="I2" s="6" t="s">
        <v>7</v>
      </c>
    </row>
    <row r="3" spans="1:9" x14ac:dyDescent="0.3">
      <c r="A3" s="7">
        <v>2</v>
      </c>
      <c r="B3" s="8">
        <v>45992</v>
      </c>
      <c r="C3" s="9" t="s">
        <v>10</v>
      </c>
      <c r="D3" s="10">
        <v>100000</v>
      </c>
      <c r="E3" s="10"/>
      <c r="F3" s="10">
        <v>21494068.32</v>
      </c>
      <c r="G3" s="10"/>
      <c r="H3" s="10">
        <v>100000</v>
      </c>
      <c r="I3" s="11" t="s">
        <v>7</v>
      </c>
    </row>
    <row r="4" spans="1:9" x14ac:dyDescent="0.3">
      <c r="A4" s="2">
        <v>3</v>
      </c>
      <c r="B4" s="3">
        <v>45992</v>
      </c>
      <c r="C4" s="4" t="s">
        <v>11</v>
      </c>
      <c r="D4" s="5">
        <v>4000000</v>
      </c>
      <c r="E4" s="5"/>
      <c r="F4" s="5">
        <v>25494068.32</v>
      </c>
      <c r="G4" s="5"/>
      <c r="H4" s="5">
        <v>4000000</v>
      </c>
      <c r="I4" s="6" t="s">
        <v>7</v>
      </c>
    </row>
    <row r="5" spans="1:9" x14ac:dyDescent="0.3">
      <c r="A5" s="7">
        <v>4</v>
      </c>
      <c r="B5" s="8">
        <v>45992</v>
      </c>
      <c r="C5" s="9" t="s">
        <v>12</v>
      </c>
      <c r="D5" s="10">
        <v>100000</v>
      </c>
      <c r="E5" s="10"/>
      <c r="F5" s="10">
        <v>25594068.32</v>
      </c>
      <c r="G5" s="10"/>
      <c r="H5" s="10">
        <v>100000</v>
      </c>
      <c r="I5" s="11" t="s">
        <v>7</v>
      </c>
    </row>
    <row r="6" spans="1:9" x14ac:dyDescent="0.3">
      <c r="A6" s="2">
        <v>5</v>
      </c>
      <c r="B6" s="3">
        <v>45992</v>
      </c>
      <c r="C6" s="4" t="s">
        <v>13</v>
      </c>
      <c r="D6" s="5">
        <v>300000</v>
      </c>
      <c r="E6" s="5"/>
      <c r="F6" s="5">
        <v>25894068.32</v>
      </c>
      <c r="G6" s="5"/>
      <c r="H6" s="5">
        <v>300000</v>
      </c>
      <c r="I6" s="6" t="s">
        <v>7</v>
      </c>
    </row>
    <row r="7" spans="1:9" x14ac:dyDescent="0.3">
      <c r="A7" s="7">
        <v>6</v>
      </c>
      <c r="B7" s="8">
        <v>45992</v>
      </c>
      <c r="C7" s="9" t="s">
        <v>14</v>
      </c>
      <c r="D7" s="10">
        <v>500077</v>
      </c>
      <c r="E7" s="10"/>
      <c r="F7" s="10">
        <v>26394145.32</v>
      </c>
      <c r="G7" s="10">
        <v>500077</v>
      </c>
      <c r="H7" s="10"/>
      <c r="I7" s="11" t="s">
        <v>6</v>
      </c>
    </row>
    <row r="8" spans="1:9" x14ac:dyDescent="0.3">
      <c r="A8" s="2">
        <v>7</v>
      </c>
      <c r="B8" s="3">
        <v>45992</v>
      </c>
      <c r="C8" s="4" t="s">
        <v>15</v>
      </c>
      <c r="D8" s="5">
        <v>100000</v>
      </c>
      <c r="E8" s="5"/>
      <c r="F8" s="5">
        <v>26494145.32</v>
      </c>
      <c r="G8" s="5"/>
      <c r="H8" s="5">
        <v>100000</v>
      </c>
      <c r="I8" s="6" t="s">
        <v>7</v>
      </c>
    </row>
    <row r="9" spans="1:9" x14ac:dyDescent="0.3">
      <c r="A9" s="7">
        <v>8</v>
      </c>
      <c r="B9" s="8">
        <v>45992</v>
      </c>
      <c r="C9" s="9" t="s">
        <v>16</v>
      </c>
      <c r="D9" s="10">
        <v>10000</v>
      </c>
      <c r="E9" s="10"/>
      <c r="F9" s="10">
        <v>26504145.32</v>
      </c>
      <c r="G9" s="10"/>
      <c r="H9" s="10">
        <v>10000</v>
      </c>
      <c r="I9" s="11" t="s">
        <v>7</v>
      </c>
    </row>
    <row r="10" spans="1:9" x14ac:dyDescent="0.3">
      <c r="A10" s="2">
        <v>9</v>
      </c>
      <c r="B10" s="3">
        <v>45992</v>
      </c>
      <c r="C10" s="4" t="s">
        <v>17</v>
      </c>
      <c r="D10" s="5">
        <v>300000</v>
      </c>
      <c r="E10" s="5"/>
      <c r="F10" s="5">
        <v>26804145.32</v>
      </c>
      <c r="G10" s="5"/>
      <c r="H10" s="5">
        <v>300000</v>
      </c>
      <c r="I10" s="6" t="s">
        <v>7</v>
      </c>
    </row>
    <row r="11" spans="1:9" x14ac:dyDescent="0.3">
      <c r="A11" s="7">
        <v>10</v>
      </c>
      <c r="B11" s="8">
        <v>45992</v>
      </c>
      <c r="C11" s="9" t="s">
        <v>18</v>
      </c>
      <c r="D11" s="10">
        <v>50000</v>
      </c>
      <c r="E11" s="10"/>
      <c r="F11" s="10">
        <v>26854145.32</v>
      </c>
      <c r="G11" s="10">
        <v>50000</v>
      </c>
      <c r="H11" s="10"/>
      <c r="I11" s="11" t="s">
        <v>6</v>
      </c>
    </row>
    <row r="12" spans="1:9" x14ac:dyDescent="0.3">
      <c r="A12" s="2">
        <v>11</v>
      </c>
      <c r="B12" s="3">
        <v>45992</v>
      </c>
      <c r="C12" s="4" t="s">
        <v>18</v>
      </c>
      <c r="D12" s="5">
        <v>50000</v>
      </c>
      <c r="E12" s="5"/>
      <c r="F12" s="5">
        <v>26904145.32</v>
      </c>
      <c r="G12" s="5"/>
      <c r="H12" s="5">
        <v>50000</v>
      </c>
      <c r="I12" s="6" t="s">
        <v>7</v>
      </c>
    </row>
    <row r="13" spans="1:9" x14ac:dyDescent="0.3">
      <c r="A13" s="7">
        <v>12</v>
      </c>
      <c r="B13" s="8">
        <v>45993</v>
      </c>
      <c r="C13" s="9" t="s">
        <v>19</v>
      </c>
      <c r="D13" s="10">
        <v>300000</v>
      </c>
      <c r="E13" s="10"/>
      <c r="F13" s="10">
        <v>27204145.32</v>
      </c>
      <c r="G13" s="10"/>
      <c r="H13" s="10">
        <v>300000</v>
      </c>
      <c r="I13" s="11" t="s">
        <v>7</v>
      </c>
    </row>
    <row r="14" spans="1:9" x14ac:dyDescent="0.3">
      <c r="A14" s="2">
        <v>13</v>
      </c>
      <c r="B14" s="3">
        <v>45993</v>
      </c>
      <c r="C14" s="4" t="s">
        <v>20</v>
      </c>
      <c r="D14" s="5">
        <v>500000</v>
      </c>
      <c r="E14" s="5"/>
      <c r="F14" s="5">
        <v>27704145.32</v>
      </c>
      <c r="G14" s="5"/>
      <c r="H14" s="5">
        <v>500000</v>
      </c>
      <c r="I14" s="6" t="s">
        <v>7</v>
      </c>
    </row>
    <row r="15" spans="1:9" x14ac:dyDescent="0.3">
      <c r="A15" s="7">
        <v>14</v>
      </c>
      <c r="B15" s="8">
        <v>45993</v>
      </c>
      <c r="C15" s="9" t="s">
        <v>21</v>
      </c>
      <c r="D15" s="10">
        <v>1300000</v>
      </c>
      <c r="E15" s="10"/>
      <c r="F15" s="10">
        <v>29004145.32</v>
      </c>
      <c r="G15" s="10"/>
      <c r="H15" s="10">
        <v>1300000</v>
      </c>
      <c r="I15" s="11" t="s">
        <v>7</v>
      </c>
    </row>
    <row r="16" spans="1:9" x14ac:dyDescent="0.3">
      <c r="A16" s="2">
        <v>15</v>
      </c>
      <c r="B16" s="3">
        <v>45993</v>
      </c>
      <c r="C16" s="4" t="s">
        <v>22</v>
      </c>
      <c r="D16" s="5">
        <v>50000</v>
      </c>
      <c r="E16" s="5"/>
      <c r="F16" s="5">
        <v>29054145.32</v>
      </c>
      <c r="G16" s="5"/>
      <c r="H16" s="5">
        <v>50000</v>
      </c>
      <c r="I16" s="6" t="s">
        <v>7</v>
      </c>
    </row>
    <row r="17" spans="1:9" x14ac:dyDescent="0.3">
      <c r="A17" s="7">
        <v>16</v>
      </c>
      <c r="B17" s="8">
        <v>45993</v>
      </c>
      <c r="C17" s="9" t="s">
        <v>23</v>
      </c>
      <c r="D17" s="10">
        <v>200000</v>
      </c>
      <c r="E17" s="10"/>
      <c r="F17" s="10">
        <v>29254145.32</v>
      </c>
      <c r="G17" s="10"/>
      <c r="H17" s="10">
        <v>200000</v>
      </c>
      <c r="I17" s="11" t="s">
        <v>7</v>
      </c>
    </row>
    <row r="18" spans="1:9" x14ac:dyDescent="0.3">
      <c r="A18" s="2">
        <v>17</v>
      </c>
      <c r="B18" s="3">
        <v>45993</v>
      </c>
      <c r="C18" s="4" t="s">
        <v>24</v>
      </c>
      <c r="D18" s="5">
        <v>100000</v>
      </c>
      <c r="E18" s="5"/>
      <c r="F18" s="5">
        <v>29354145.32</v>
      </c>
      <c r="G18" s="5"/>
      <c r="H18" s="5">
        <v>100000</v>
      </c>
      <c r="I18" s="6" t="s">
        <v>7</v>
      </c>
    </row>
    <row r="19" spans="1:9" x14ac:dyDescent="0.3">
      <c r="A19" s="7">
        <v>18</v>
      </c>
      <c r="B19" s="8">
        <v>45995</v>
      </c>
      <c r="C19" s="9" t="s">
        <v>25</v>
      </c>
      <c r="D19" s="10">
        <v>100000</v>
      </c>
      <c r="E19" s="10"/>
      <c r="F19" s="10">
        <v>29454145.32</v>
      </c>
      <c r="G19" s="10"/>
      <c r="H19" s="10">
        <v>100000</v>
      </c>
      <c r="I19" s="11" t="s">
        <v>7</v>
      </c>
    </row>
    <row r="20" spans="1:9" x14ac:dyDescent="0.3">
      <c r="A20" s="2">
        <v>19</v>
      </c>
      <c r="B20" s="3">
        <v>45995</v>
      </c>
      <c r="C20" s="4" t="s">
        <v>26</v>
      </c>
      <c r="D20" s="5">
        <v>149505</v>
      </c>
      <c r="E20" s="5"/>
      <c r="F20" s="5">
        <v>29603650.32</v>
      </c>
      <c r="G20" s="5"/>
      <c r="H20" s="5">
        <v>149505</v>
      </c>
      <c r="I20" s="6" t="s">
        <v>7</v>
      </c>
    </row>
    <row r="21" spans="1:9" x14ac:dyDescent="0.3">
      <c r="A21" s="7">
        <v>20</v>
      </c>
      <c r="B21" s="8">
        <v>45995</v>
      </c>
      <c r="C21" s="9" t="s">
        <v>27</v>
      </c>
      <c r="D21" s="10">
        <v>100505</v>
      </c>
      <c r="E21" s="10"/>
      <c r="F21" s="10">
        <v>29704155.32</v>
      </c>
      <c r="G21" s="10"/>
      <c r="H21" s="10">
        <v>100505</v>
      </c>
      <c r="I21" s="11" t="s">
        <v>7</v>
      </c>
    </row>
    <row r="22" spans="1:9" x14ac:dyDescent="0.3">
      <c r="A22" s="2">
        <v>21</v>
      </c>
      <c r="B22" s="3">
        <v>45995</v>
      </c>
      <c r="C22" s="4" t="s">
        <v>28</v>
      </c>
      <c r="D22" s="5">
        <v>100000</v>
      </c>
      <c r="E22" s="5"/>
      <c r="F22" s="5">
        <v>29804155.32</v>
      </c>
      <c r="G22" s="5"/>
      <c r="H22" s="5">
        <v>100000</v>
      </c>
      <c r="I22" s="6" t="s">
        <v>7</v>
      </c>
    </row>
    <row r="23" spans="1:9" x14ac:dyDescent="0.3">
      <c r="A23" s="7">
        <v>22</v>
      </c>
      <c r="B23" s="8">
        <v>45995</v>
      </c>
      <c r="C23" s="9" t="s">
        <v>29</v>
      </c>
      <c r="D23" s="10"/>
      <c r="E23" s="10">
        <v>1000000</v>
      </c>
      <c r="F23" s="10">
        <v>28804155.32</v>
      </c>
      <c r="G23" s="10"/>
      <c r="H23" s="10"/>
      <c r="I23" s="11" t="s">
        <v>30</v>
      </c>
    </row>
    <row r="24" spans="1:9" x14ac:dyDescent="0.3">
      <c r="A24" s="2">
        <v>23</v>
      </c>
      <c r="B24" s="3">
        <v>45995</v>
      </c>
      <c r="C24" s="4" t="s">
        <v>31</v>
      </c>
      <c r="D24" s="5"/>
      <c r="E24" s="5">
        <v>5000000</v>
      </c>
      <c r="F24" s="5">
        <v>23804155.32</v>
      </c>
      <c r="G24" s="5"/>
      <c r="H24" s="5"/>
      <c r="I24" s="6" t="s">
        <v>30</v>
      </c>
    </row>
    <row r="25" spans="1:9" x14ac:dyDescent="0.3">
      <c r="A25" s="7">
        <v>24</v>
      </c>
      <c r="B25" s="8">
        <v>45995</v>
      </c>
      <c r="C25" s="9" t="s">
        <v>32</v>
      </c>
      <c r="D25" s="10"/>
      <c r="E25" s="10">
        <v>3000000</v>
      </c>
      <c r="F25" s="10">
        <v>20804155.32</v>
      </c>
      <c r="G25" s="10"/>
      <c r="H25" s="10"/>
      <c r="I25" s="11" t="s">
        <v>30</v>
      </c>
    </row>
    <row r="26" spans="1:9" x14ac:dyDescent="0.3">
      <c r="A26" s="2">
        <v>25</v>
      </c>
      <c r="B26" s="3">
        <v>45995</v>
      </c>
      <c r="C26" s="4" t="s">
        <v>33</v>
      </c>
      <c r="D26" s="5"/>
      <c r="E26" s="5">
        <v>1000000</v>
      </c>
      <c r="F26" s="5">
        <v>19804155.32</v>
      </c>
      <c r="G26" s="5"/>
      <c r="H26" s="5"/>
      <c r="I26" s="6" t="s">
        <v>30</v>
      </c>
    </row>
    <row r="27" spans="1:9" x14ac:dyDescent="0.3">
      <c r="A27" s="7">
        <v>26</v>
      </c>
      <c r="B27" s="8">
        <v>45995</v>
      </c>
      <c r="C27" s="9" t="s">
        <v>34</v>
      </c>
      <c r="D27" s="10"/>
      <c r="E27" s="10">
        <v>8750000</v>
      </c>
      <c r="F27" s="10">
        <v>11054155.32</v>
      </c>
      <c r="G27" s="10"/>
      <c r="H27" s="10"/>
      <c r="I27" s="11" t="s">
        <v>35</v>
      </c>
    </row>
    <row r="28" spans="1:9" x14ac:dyDescent="0.3">
      <c r="A28" s="2">
        <v>27</v>
      </c>
      <c r="B28" s="3">
        <v>45995</v>
      </c>
      <c r="C28" s="4" t="s">
        <v>36</v>
      </c>
      <c r="D28" s="5">
        <v>100000</v>
      </c>
      <c r="E28" s="5"/>
      <c r="F28" s="5">
        <v>11154155.32</v>
      </c>
      <c r="G28" s="5"/>
      <c r="H28" s="5">
        <v>100000</v>
      </c>
      <c r="I28" s="6" t="s">
        <v>7</v>
      </c>
    </row>
    <row r="29" spans="1:9" x14ac:dyDescent="0.3">
      <c r="A29" s="7">
        <v>28</v>
      </c>
      <c r="B29" s="8">
        <v>45995</v>
      </c>
      <c r="C29" s="9" t="s">
        <v>37</v>
      </c>
      <c r="D29" s="10">
        <v>200000</v>
      </c>
      <c r="E29" s="10"/>
      <c r="F29" s="10">
        <v>11354155.32</v>
      </c>
      <c r="G29" s="10"/>
      <c r="H29" s="10">
        <v>200000</v>
      </c>
      <c r="I29" s="11" t="s">
        <v>7</v>
      </c>
    </row>
    <row r="30" spans="1:9" x14ac:dyDescent="0.3">
      <c r="A30" s="2">
        <v>29</v>
      </c>
      <c r="B30" s="3">
        <v>45996</v>
      </c>
      <c r="C30" s="4" t="s">
        <v>38</v>
      </c>
      <c r="D30" s="5">
        <v>100000</v>
      </c>
      <c r="E30" s="5"/>
      <c r="F30" s="5">
        <v>11454155.32</v>
      </c>
      <c r="G30" s="5"/>
      <c r="H30" s="5">
        <v>100000</v>
      </c>
      <c r="I30" s="6" t="s">
        <v>7</v>
      </c>
    </row>
    <row r="31" spans="1:9" x14ac:dyDescent="0.3">
      <c r="A31" s="7">
        <v>30</v>
      </c>
      <c r="B31" s="8">
        <v>45996</v>
      </c>
      <c r="C31" s="9" t="s">
        <v>39</v>
      </c>
      <c r="D31" s="10">
        <v>100000</v>
      </c>
      <c r="E31" s="10"/>
      <c r="F31" s="10">
        <v>11554155.32</v>
      </c>
      <c r="G31" s="10"/>
      <c r="H31" s="10">
        <v>100000</v>
      </c>
      <c r="I31" s="11" t="s">
        <v>7</v>
      </c>
    </row>
    <row r="32" spans="1:9" x14ac:dyDescent="0.3">
      <c r="A32" s="2">
        <v>31</v>
      </c>
      <c r="B32" s="3">
        <v>45996</v>
      </c>
      <c r="C32" s="4" t="s">
        <v>40</v>
      </c>
      <c r="D32" s="5">
        <v>240000</v>
      </c>
      <c r="E32" s="5"/>
      <c r="F32" s="5">
        <v>11794155.32</v>
      </c>
      <c r="G32" s="5"/>
      <c r="H32" s="5">
        <v>240000</v>
      </c>
      <c r="I32" s="6" t="s">
        <v>7</v>
      </c>
    </row>
    <row r="33" spans="1:9" x14ac:dyDescent="0.3">
      <c r="A33" s="7">
        <v>32</v>
      </c>
      <c r="B33" s="8">
        <v>45997</v>
      </c>
      <c r="C33" s="9" t="s">
        <v>41</v>
      </c>
      <c r="D33" s="10">
        <v>200000</v>
      </c>
      <c r="E33" s="10"/>
      <c r="F33" s="10">
        <v>11994155.32</v>
      </c>
      <c r="G33" s="10"/>
      <c r="H33" s="10">
        <v>200000</v>
      </c>
      <c r="I33" s="11" t="s">
        <v>7</v>
      </c>
    </row>
    <row r="34" spans="1:9" x14ac:dyDescent="0.3">
      <c r="A34" s="2">
        <v>33</v>
      </c>
      <c r="B34" s="3">
        <v>45997</v>
      </c>
      <c r="C34" s="4" t="s">
        <v>42</v>
      </c>
      <c r="D34" s="5">
        <v>100000</v>
      </c>
      <c r="E34" s="5"/>
      <c r="F34" s="5">
        <v>12094155.32</v>
      </c>
      <c r="G34" s="5"/>
      <c r="H34" s="5">
        <v>100000</v>
      </c>
      <c r="I34" s="6" t="s">
        <v>7</v>
      </c>
    </row>
    <row r="35" spans="1:9" x14ac:dyDescent="0.3">
      <c r="A35" s="7">
        <v>34</v>
      </c>
      <c r="B35" s="8">
        <v>45998</v>
      </c>
      <c r="C35" s="9" t="s">
        <v>43</v>
      </c>
      <c r="D35" s="10">
        <v>100000</v>
      </c>
      <c r="E35" s="10"/>
      <c r="F35" s="10">
        <v>12194155.32</v>
      </c>
      <c r="G35" s="10"/>
      <c r="H35" s="10">
        <v>100000</v>
      </c>
      <c r="I35" s="11" t="s">
        <v>7</v>
      </c>
    </row>
    <row r="36" spans="1:9" x14ac:dyDescent="0.3">
      <c r="A36" s="2">
        <v>35</v>
      </c>
      <c r="B36" s="3">
        <v>45998</v>
      </c>
      <c r="C36" s="4" t="s">
        <v>44</v>
      </c>
      <c r="D36" s="5">
        <v>1000000</v>
      </c>
      <c r="E36" s="5"/>
      <c r="F36" s="5">
        <v>13194155.32</v>
      </c>
      <c r="G36" s="5"/>
      <c r="H36" s="5">
        <v>1000000</v>
      </c>
      <c r="I36" s="6" t="s">
        <v>7</v>
      </c>
    </row>
    <row r="37" spans="1:9" x14ac:dyDescent="0.3">
      <c r="A37" s="7">
        <v>36</v>
      </c>
      <c r="B37" s="8">
        <v>45999</v>
      </c>
      <c r="C37" s="9" t="s">
        <v>45</v>
      </c>
      <c r="D37" s="10">
        <v>200000</v>
      </c>
      <c r="E37" s="10"/>
      <c r="F37" s="10">
        <v>13394155.32</v>
      </c>
      <c r="G37" s="10"/>
      <c r="H37" s="10">
        <v>200000</v>
      </c>
      <c r="I37" s="11" t="s">
        <v>7</v>
      </c>
    </row>
    <row r="38" spans="1:9" x14ac:dyDescent="0.3">
      <c r="A38" s="2">
        <v>37</v>
      </c>
      <c r="B38" s="3">
        <v>45999</v>
      </c>
      <c r="C38" s="4" t="s">
        <v>46</v>
      </c>
      <c r="D38" s="5">
        <v>40000</v>
      </c>
      <c r="E38" s="5"/>
      <c r="F38" s="5">
        <v>13434155.32</v>
      </c>
      <c r="G38" s="5"/>
      <c r="H38" s="5">
        <v>40000</v>
      </c>
      <c r="I38" s="6" t="s">
        <v>7</v>
      </c>
    </row>
    <row r="39" spans="1:9" x14ac:dyDescent="0.3">
      <c r="A39" s="7">
        <v>38</v>
      </c>
      <c r="B39" s="8">
        <v>46000</v>
      </c>
      <c r="C39" s="9" t="s">
        <v>47</v>
      </c>
      <c r="D39" s="10">
        <v>300000</v>
      </c>
      <c r="E39" s="10"/>
      <c r="F39" s="10">
        <v>13734155.32</v>
      </c>
      <c r="G39" s="10"/>
      <c r="H39" s="10">
        <v>300000</v>
      </c>
      <c r="I39" s="11" t="s">
        <v>7</v>
      </c>
    </row>
    <row r="40" spans="1:9" x14ac:dyDescent="0.3">
      <c r="A40" s="2">
        <v>39</v>
      </c>
      <c r="B40" s="3">
        <v>46000</v>
      </c>
      <c r="C40" s="4" t="s">
        <v>48</v>
      </c>
      <c r="D40" s="5">
        <v>100000</v>
      </c>
      <c r="E40" s="5"/>
      <c r="F40" s="5">
        <v>13834155.32</v>
      </c>
      <c r="G40" s="5"/>
      <c r="H40" s="5">
        <v>100000</v>
      </c>
      <c r="I40" s="6" t="s">
        <v>7</v>
      </c>
    </row>
    <row r="41" spans="1:9" x14ac:dyDescent="0.3">
      <c r="A41" s="7">
        <v>40</v>
      </c>
      <c r="B41" s="8">
        <v>46000</v>
      </c>
      <c r="C41" s="9" t="s">
        <v>40</v>
      </c>
      <c r="D41" s="10">
        <v>40000</v>
      </c>
      <c r="E41" s="10"/>
      <c r="F41" s="10">
        <v>13874155.32</v>
      </c>
      <c r="G41" s="10"/>
      <c r="H41" s="10">
        <v>40000</v>
      </c>
      <c r="I41" s="11" t="s">
        <v>7</v>
      </c>
    </row>
    <row r="42" spans="1:9" x14ac:dyDescent="0.3">
      <c r="A42" s="2">
        <v>41</v>
      </c>
      <c r="B42" s="3">
        <v>46001</v>
      </c>
      <c r="C42" s="4" t="s">
        <v>49</v>
      </c>
      <c r="D42" s="5">
        <v>1000077</v>
      </c>
      <c r="E42" s="5"/>
      <c r="F42" s="5">
        <v>14874232.32</v>
      </c>
      <c r="G42" s="5">
        <v>1000077</v>
      </c>
      <c r="H42" s="5"/>
      <c r="I42" s="6" t="s">
        <v>6</v>
      </c>
    </row>
    <row r="43" spans="1:9" x14ac:dyDescent="0.3">
      <c r="A43" s="7">
        <v>42</v>
      </c>
      <c r="B43" s="8">
        <v>46002</v>
      </c>
      <c r="C43" s="9" t="s">
        <v>50</v>
      </c>
      <c r="D43" s="10">
        <v>100077</v>
      </c>
      <c r="E43" s="10"/>
      <c r="F43" s="10">
        <v>14974309.32</v>
      </c>
      <c r="G43" s="10">
        <v>100077</v>
      </c>
      <c r="H43" s="10"/>
      <c r="I43" s="11" t="s">
        <v>6</v>
      </c>
    </row>
    <row r="44" spans="1:9" x14ac:dyDescent="0.3">
      <c r="A44" s="2">
        <v>43</v>
      </c>
      <c r="B44" s="3">
        <v>46003</v>
      </c>
      <c r="C44" s="4" t="s">
        <v>40</v>
      </c>
      <c r="D44" s="5">
        <v>215000</v>
      </c>
      <c r="E44" s="5"/>
      <c r="F44" s="5">
        <v>15189309.32</v>
      </c>
      <c r="G44" s="5"/>
      <c r="H44" s="5">
        <v>215000</v>
      </c>
      <c r="I44" s="6" t="s">
        <v>7</v>
      </c>
    </row>
    <row r="45" spans="1:9" x14ac:dyDescent="0.3">
      <c r="A45" s="7">
        <v>44</v>
      </c>
      <c r="B45" s="8">
        <v>46004</v>
      </c>
      <c r="C45" s="9" t="s">
        <v>51</v>
      </c>
      <c r="D45" s="10">
        <v>250000</v>
      </c>
      <c r="E45" s="10"/>
      <c r="F45" s="10">
        <v>15439309.32</v>
      </c>
      <c r="G45" s="10"/>
      <c r="H45" s="10">
        <v>250000</v>
      </c>
      <c r="I45" s="11" t="s">
        <v>7</v>
      </c>
    </row>
    <row r="46" spans="1:9" x14ac:dyDescent="0.3">
      <c r="A46" s="2">
        <v>45</v>
      </c>
      <c r="B46" s="3">
        <v>46005</v>
      </c>
      <c r="C46" s="4" t="s">
        <v>40</v>
      </c>
      <c r="D46" s="5">
        <v>295000</v>
      </c>
      <c r="E46" s="5"/>
      <c r="F46" s="5">
        <v>15734309.32</v>
      </c>
      <c r="G46" s="5"/>
      <c r="H46" s="5">
        <v>295000</v>
      </c>
      <c r="I46" s="6" t="s">
        <v>7</v>
      </c>
    </row>
    <row r="47" spans="1:9" x14ac:dyDescent="0.3">
      <c r="A47" s="7">
        <v>46</v>
      </c>
      <c r="B47" s="8">
        <v>46005</v>
      </c>
      <c r="C47" s="9" t="s">
        <v>52</v>
      </c>
      <c r="D47" s="10">
        <v>300000</v>
      </c>
      <c r="E47" s="10"/>
      <c r="F47" s="10">
        <v>16034309.32</v>
      </c>
      <c r="G47" s="10"/>
      <c r="H47" s="10">
        <v>300000</v>
      </c>
      <c r="I47" s="11" t="s">
        <v>7</v>
      </c>
    </row>
    <row r="48" spans="1:9" x14ac:dyDescent="0.3">
      <c r="A48" s="2">
        <v>47</v>
      </c>
      <c r="B48" s="3">
        <v>46005</v>
      </c>
      <c r="C48" s="4" t="s">
        <v>44</v>
      </c>
      <c r="D48" s="5">
        <v>1000000</v>
      </c>
      <c r="E48" s="5"/>
      <c r="F48" s="5">
        <v>17034309.32</v>
      </c>
      <c r="G48" s="5"/>
      <c r="H48" s="5">
        <v>1000000</v>
      </c>
      <c r="I48" s="6" t="s">
        <v>7</v>
      </c>
    </row>
    <row r="49" spans="1:9" x14ac:dyDescent="0.3">
      <c r="A49" s="7">
        <v>48</v>
      </c>
      <c r="B49" s="8">
        <v>46005</v>
      </c>
      <c r="C49" s="9" t="s">
        <v>26</v>
      </c>
      <c r="D49" s="10">
        <v>1000077</v>
      </c>
      <c r="E49" s="10"/>
      <c r="F49" s="10">
        <v>18034386.32</v>
      </c>
      <c r="G49" s="10">
        <v>1000077</v>
      </c>
      <c r="H49" s="10"/>
      <c r="I49" s="11" t="s">
        <v>6</v>
      </c>
    </row>
    <row r="50" spans="1:9" x14ac:dyDescent="0.3">
      <c r="A50" s="2">
        <v>49</v>
      </c>
      <c r="B50" s="3">
        <v>46006</v>
      </c>
      <c r="C50" s="4" t="s">
        <v>53</v>
      </c>
      <c r="D50" s="5">
        <v>50077</v>
      </c>
      <c r="E50" s="5"/>
      <c r="F50" s="5">
        <v>18084463.32</v>
      </c>
      <c r="G50" s="5">
        <v>50077</v>
      </c>
      <c r="H50" s="5"/>
      <c r="I50" s="6" t="s">
        <v>6</v>
      </c>
    </row>
    <row r="51" spans="1:9" x14ac:dyDescent="0.3">
      <c r="A51" s="7">
        <v>50</v>
      </c>
      <c r="B51" s="8">
        <v>46006</v>
      </c>
      <c r="C51" s="9" t="s">
        <v>44</v>
      </c>
      <c r="D51" s="10">
        <v>1000077</v>
      </c>
      <c r="E51" s="10"/>
      <c r="F51" s="10">
        <v>19084540.32</v>
      </c>
      <c r="G51" s="10">
        <v>1000077</v>
      </c>
      <c r="H51" s="10"/>
      <c r="I51" s="11" t="s">
        <v>6</v>
      </c>
    </row>
    <row r="52" spans="1:9" x14ac:dyDescent="0.3">
      <c r="A52" s="2">
        <v>51</v>
      </c>
      <c r="B52" s="3">
        <v>46006</v>
      </c>
      <c r="C52" s="4" t="s">
        <v>54</v>
      </c>
      <c r="D52" s="5">
        <v>1000077</v>
      </c>
      <c r="E52" s="5"/>
      <c r="F52" s="5">
        <v>20084617.32</v>
      </c>
      <c r="G52" s="5">
        <v>1000077</v>
      </c>
      <c r="H52" s="5"/>
      <c r="I52" s="6" t="s">
        <v>6</v>
      </c>
    </row>
    <row r="53" spans="1:9" x14ac:dyDescent="0.3">
      <c r="A53" s="7">
        <v>52</v>
      </c>
      <c r="B53" s="8">
        <v>46008</v>
      </c>
      <c r="C53" s="9" t="s">
        <v>42</v>
      </c>
      <c r="D53" s="10">
        <v>20000</v>
      </c>
      <c r="E53" s="10"/>
      <c r="F53" s="10">
        <v>20104617.32</v>
      </c>
      <c r="G53" s="10"/>
      <c r="H53" s="10">
        <v>20000</v>
      </c>
      <c r="I53" s="11" t="s">
        <v>7</v>
      </c>
    </row>
    <row r="54" spans="1:9" x14ac:dyDescent="0.3">
      <c r="A54" s="2">
        <v>53</v>
      </c>
      <c r="B54" s="3">
        <v>46008</v>
      </c>
      <c r="C54" s="4" t="s">
        <v>55</v>
      </c>
      <c r="D54" s="5">
        <v>250000</v>
      </c>
      <c r="E54" s="5"/>
      <c r="F54" s="5">
        <v>20354617.32</v>
      </c>
      <c r="G54" s="5">
        <v>250000</v>
      </c>
      <c r="H54" s="5"/>
      <c r="I54" s="6" t="s">
        <v>6</v>
      </c>
    </row>
    <row r="55" spans="1:9" x14ac:dyDescent="0.3">
      <c r="A55" s="7">
        <v>54</v>
      </c>
      <c r="B55" s="8">
        <v>46008</v>
      </c>
      <c r="C55" s="9" t="s">
        <v>40</v>
      </c>
      <c r="D55" s="10">
        <v>195000</v>
      </c>
      <c r="E55" s="10"/>
      <c r="F55" s="10">
        <v>20549617.32</v>
      </c>
      <c r="G55" s="10"/>
      <c r="H55" s="10">
        <v>195000</v>
      </c>
      <c r="I55" s="11" t="s">
        <v>7</v>
      </c>
    </row>
    <row r="56" spans="1:9" x14ac:dyDescent="0.3">
      <c r="A56" s="2">
        <v>55</v>
      </c>
      <c r="B56" s="3">
        <v>46009</v>
      </c>
      <c r="C56" s="4" t="s">
        <v>56</v>
      </c>
      <c r="D56" s="5">
        <v>110000</v>
      </c>
      <c r="E56" s="5"/>
      <c r="F56" s="5">
        <v>20659617.32</v>
      </c>
      <c r="G56" s="5"/>
      <c r="H56" s="5">
        <v>110000</v>
      </c>
      <c r="I56" s="6" t="s">
        <v>7</v>
      </c>
    </row>
    <row r="57" spans="1:9" x14ac:dyDescent="0.3">
      <c r="A57" s="7">
        <v>56</v>
      </c>
      <c r="B57" s="8">
        <v>46009</v>
      </c>
      <c r="C57" s="9" t="s">
        <v>57</v>
      </c>
      <c r="D57" s="10">
        <v>100000</v>
      </c>
      <c r="E57" s="10"/>
      <c r="F57" s="10">
        <v>20759617.32</v>
      </c>
      <c r="G57" s="10"/>
      <c r="H57" s="10">
        <v>100000</v>
      </c>
      <c r="I57" s="11" t="s">
        <v>7</v>
      </c>
    </row>
    <row r="58" spans="1:9" x14ac:dyDescent="0.3">
      <c r="A58" s="2">
        <v>57</v>
      </c>
      <c r="B58" s="3">
        <v>46010</v>
      </c>
      <c r="C58" s="4" t="s">
        <v>40</v>
      </c>
      <c r="D58" s="5">
        <v>205000</v>
      </c>
      <c r="E58" s="5"/>
      <c r="F58" s="5">
        <v>20964617.32</v>
      </c>
      <c r="G58" s="5"/>
      <c r="H58" s="5">
        <v>205000</v>
      </c>
      <c r="I58" s="6" t="s">
        <v>7</v>
      </c>
    </row>
    <row r="59" spans="1:9" x14ac:dyDescent="0.3">
      <c r="A59" s="7">
        <v>58</v>
      </c>
      <c r="B59" s="8">
        <v>46010</v>
      </c>
      <c r="C59" s="9" t="s">
        <v>58</v>
      </c>
      <c r="D59" s="10">
        <v>150000</v>
      </c>
      <c r="E59" s="10"/>
      <c r="F59" s="10">
        <v>21114617.32</v>
      </c>
      <c r="G59" s="10"/>
      <c r="H59" s="10">
        <v>150000</v>
      </c>
      <c r="I59" s="11" t="s">
        <v>7</v>
      </c>
    </row>
    <row r="60" spans="1:9" x14ac:dyDescent="0.3">
      <c r="A60" s="2">
        <v>59</v>
      </c>
      <c r="B60" s="3">
        <v>46010</v>
      </c>
      <c r="C60" s="4" t="s">
        <v>24</v>
      </c>
      <c r="D60" s="5">
        <v>100000</v>
      </c>
      <c r="E60" s="5"/>
      <c r="F60" s="5">
        <v>21214617.32</v>
      </c>
      <c r="G60" s="5"/>
      <c r="H60" s="5">
        <v>100000</v>
      </c>
      <c r="I60" s="6" t="s">
        <v>7</v>
      </c>
    </row>
    <row r="61" spans="1:9" x14ac:dyDescent="0.3">
      <c r="A61" s="7">
        <v>60</v>
      </c>
      <c r="B61" s="8">
        <v>46012</v>
      </c>
      <c r="C61" s="9" t="s">
        <v>44</v>
      </c>
      <c r="D61" s="10">
        <v>1000000</v>
      </c>
      <c r="E61" s="10"/>
      <c r="F61" s="10">
        <v>22214617.32</v>
      </c>
      <c r="G61" s="10">
        <v>1000000</v>
      </c>
      <c r="H61" s="10"/>
      <c r="I61" s="11" t="s">
        <v>6</v>
      </c>
    </row>
    <row r="62" spans="1:9" x14ac:dyDescent="0.3">
      <c r="A62" s="2">
        <v>61</v>
      </c>
      <c r="B62" s="3">
        <v>46012</v>
      </c>
      <c r="C62" s="4" t="s">
        <v>11</v>
      </c>
      <c r="D62" s="5">
        <v>30000077</v>
      </c>
      <c r="E62" s="5"/>
      <c r="F62" s="5">
        <v>52214694.32</v>
      </c>
      <c r="G62" s="5">
        <v>30000077</v>
      </c>
      <c r="H62" s="5"/>
      <c r="I62" s="6" t="s">
        <v>6</v>
      </c>
    </row>
    <row r="63" spans="1:9" x14ac:dyDescent="0.3">
      <c r="A63" s="7">
        <v>62</v>
      </c>
      <c r="B63" s="8">
        <v>46013</v>
      </c>
      <c r="C63" s="9" t="s">
        <v>53</v>
      </c>
      <c r="D63" s="10">
        <v>50077</v>
      </c>
      <c r="E63" s="10"/>
      <c r="F63" s="10">
        <v>52264771.32</v>
      </c>
      <c r="G63" s="10">
        <v>50077</v>
      </c>
      <c r="H63" s="10"/>
      <c r="I63" s="11" t="s">
        <v>6</v>
      </c>
    </row>
    <row r="64" spans="1:9" x14ac:dyDescent="0.3">
      <c r="A64" s="2">
        <v>63</v>
      </c>
      <c r="B64" s="3">
        <v>46013</v>
      </c>
      <c r="C64" s="4" t="s">
        <v>40</v>
      </c>
      <c r="D64" s="5">
        <v>110000</v>
      </c>
      <c r="E64" s="5"/>
      <c r="F64" s="5">
        <v>52374771.32</v>
      </c>
      <c r="G64" s="5"/>
      <c r="H64" s="5">
        <v>110000</v>
      </c>
      <c r="I64" s="6" t="s">
        <v>7</v>
      </c>
    </row>
    <row r="65" spans="1:9" x14ac:dyDescent="0.3">
      <c r="A65" s="7">
        <v>64</v>
      </c>
      <c r="B65" s="8">
        <v>46014</v>
      </c>
      <c r="C65" s="9" t="s">
        <v>59</v>
      </c>
      <c r="D65" s="10">
        <v>100000</v>
      </c>
      <c r="E65" s="10"/>
      <c r="F65" s="10">
        <v>52474771.32</v>
      </c>
      <c r="G65" s="10"/>
      <c r="H65" s="10">
        <v>100000</v>
      </c>
      <c r="I65" s="11" t="s">
        <v>7</v>
      </c>
    </row>
    <row r="66" spans="1:9" x14ac:dyDescent="0.3">
      <c r="A66" s="2">
        <v>65</v>
      </c>
      <c r="B66" s="3">
        <v>46014</v>
      </c>
      <c r="C66" s="4" t="s">
        <v>60</v>
      </c>
      <c r="D66" s="5">
        <v>250000</v>
      </c>
      <c r="E66" s="5"/>
      <c r="F66" s="5">
        <v>52724771.32</v>
      </c>
      <c r="G66" s="5"/>
      <c r="H66" s="5">
        <v>250000</v>
      </c>
      <c r="I66" s="6" t="s">
        <v>7</v>
      </c>
    </row>
    <row r="67" spans="1:9" x14ac:dyDescent="0.3">
      <c r="A67" s="7">
        <v>66</v>
      </c>
      <c r="B67" s="8">
        <v>46014</v>
      </c>
      <c r="C67" s="9" t="s">
        <v>40</v>
      </c>
      <c r="D67" s="10">
        <v>140000</v>
      </c>
      <c r="E67" s="10"/>
      <c r="F67" s="10">
        <v>52864771.32</v>
      </c>
      <c r="G67" s="10"/>
      <c r="H67" s="10">
        <v>140000</v>
      </c>
      <c r="I67" s="11" t="s">
        <v>7</v>
      </c>
    </row>
    <row r="68" spans="1:9" x14ac:dyDescent="0.3">
      <c r="A68" s="2">
        <v>67</v>
      </c>
      <c r="B68" s="3">
        <v>46014</v>
      </c>
      <c r="C68" s="4" t="s">
        <v>9</v>
      </c>
      <c r="D68" s="5">
        <v>100077</v>
      </c>
      <c r="E68" s="5"/>
      <c r="F68" s="5">
        <v>52964848.32</v>
      </c>
      <c r="G68" s="5">
        <v>100077</v>
      </c>
      <c r="H68" s="5"/>
      <c r="I68" s="6" t="s">
        <v>6</v>
      </c>
    </row>
    <row r="69" spans="1:9" x14ac:dyDescent="0.3">
      <c r="A69" s="7">
        <v>68</v>
      </c>
      <c r="B69" s="8">
        <v>46015</v>
      </c>
      <c r="C69" s="9" t="s">
        <v>42</v>
      </c>
      <c r="D69" s="10">
        <v>20000</v>
      </c>
      <c r="E69" s="10"/>
      <c r="F69" s="10">
        <v>52984848.32</v>
      </c>
      <c r="G69" s="10"/>
      <c r="H69" s="10">
        <v>20000</v>
      </c>
      <c r="I69" s="11" t="s">
        <v>7</v>
      </c>
    </row>
    <row r="70" spans="1:9" x14ac:dyDescent="0.3">
      <c r="A70" s="2">
        <v>69</v>
      </c>
      <c r="B70" s="3">
        <v>46015</v>
      </c>
      <c r="C70" s="4" t="s">
        <v>61</v>
      </c>
      <c r="D70" s="5">
        <v>2000000</v>
      </c>
      <c r="E70" s="5"/>
      <c r="F70" s="5">
        <v>54984848.32</v>
      </c>
      <c r="G70" s="5"/>
      <c r="H70" s="5">
        <v>2000000</v>
      </c>
      <c r="I70" s="6" t="s">
        <v>7</v>
      </c>
    </row>
    <row r="71" spans="1:9" x14ac:dyDescent="0.3">
      <c r="A71" s="7">
        <v>70</v>
      </c>
      <c r="B71" s="8">
        <v>46015</v>
      </c>
      <c r="C71" s="9" t="s">
        <v>62</v>
      </c>
      <c r="D71" s="10"/>
      <c r="E71" s="10">
        <v>29689155</v>
      </c>
      <c r="F71" s="10">
        <v>25295693.32</v>
      </c>
      <c r="G71" s="10"/>
      <c r="H71" s="10"/>
      <c r="I71" s="11" t="s">
        <v>63</v>
      </c>
    </row>
    <row r="72" spans="1:9" x14ac:dyDescent="0.3">
      <c r="A72" s="2">
        <v>71</v>
      </c>
      <c r="B72" s="3">
        <v>46015</v>
      </c>
      <c r="C72" s="4" t="s">
        <v>64</v>
      </c>
      <c r="D72" s="5"/>
      <c r="E72" s="5">
        <v>35000</v>
      </c>
      <c r="F72" s="5">
        <v>25260693.32</v>
      </c>
      <c r="G72" s="5"/>
      <c r="H72" s="5"/>
      <c r="I72" s="6" t="s">
        <v>65</v>
      </c>
    </row>
    <row r="73" spans="1:9" x14ac:dyDescent="0.3">
      <c r="A73" s="7">
        <v>72</v>
      </c>
      <c r="B73" s="8">
        <v>46015</v>
      </c>
      <c r="C73" s="9" t="s">
        <v>64</v>
      </c>
      <c r="D73" s="10"/>
      <c r="E73" s="10">
        <v>30000</v>
      </c>
      <c r="F73" s="10">
        <v>25230693.32</v>
      </c>
      <c r="G73" s="10"/>
      <c r="H73" s="10"/>
      <c r="I73" s="11" t="s">
        <v>66</v>
      </c>
    </row>
    <row r="74" spans="1:9" x14ac:dyDescent="0.3">
      <c r="A74" s="2">
        <v>73</v>
      </c>
      <c r="B74" s="3">
        <v>46015</v>
      </c>
      <c r="C74" s="4" t="s">
        <v>67</v>
      </c>
      <c r="D74" s="5">
        <v>50077</v>
      </c>
      <c r="E74" s="5"/>
      <c r="F74" s="5">
        <v>25280770.32</v>
      </c>
      <c r="G74" s="5">
        <v>50077</v>
      </c>
      <c r="H74" s="5"/>
      <c r="I74" s="6" t="s">
        <v>6</v>
      </c>
    </row>
    <row r="75" spans="1:9" x14ac:dyDescent="0.3">
      <c r="A75" s="7">
        <v>74</v>
      </c>
      <c r="B75" s="8">
        <v>46015</v>
      </c>
      <c r="C75" s="9" t="s">
        <v>68</v>
      </c>
      <c r="D75" s="10">
        <v>100000</v>
      </c>
      <c r="E75" s="10"/>
      <c r="F75" s="10">
        <v>25380770.32</v>
      </c>
      <c r="G75" s="10"/>
      <c r="H75" s="10">
        <v>100000</v>
      </c>
      <c r="I75" s="11" t="s">
        <v>7</v>
      </c>
    </row>
    <row r="76" spans="1:9" x14ac:dyDescent="0.3">
      <c r="A76" s="2">
        <v>75</v>
      </c>
      <c r="B76" s="3">
        <v>46015</v>
      </c>
      <c r="C76" s="4" t="s">
        <v>69</v>
      </c>
      <c r="D76" s="5">
        <v>15000</v>
      </c>
      <c r="E76" s="5"/>
      <c r="F76" s="5">
        <v>25395770.32</v>
      </c>
      <c r="G76" s="5"/>
      <c r="H76" s="5">
        <v>15000</v>
      </c>
      <c r="I76" s="6" t="s">
        <v>7</v>
      </c>
    </row>
    <row r="77" spans="1:9" x14ac:dyDescent="0.3">
      <c r="A77" s="7">
        <v>76</v>
      </c>
      <c r="B77" s="8">
        <v>46016</v>
      </c>
      <c r="C77" s="9" t="s">
        <v>70</v>
      </c>
      <c r="D77" s="10">
        <v>1500000</v>
      </c>
      <c r="E77" s="10"/>
      <c r="F77" s="10">
        <v>26895770.32</v>
      </c>
      <c r="G77" s="10"/>
      <c r="H77" s="10">
        <v>1500000</v>
      </c>
      <c r="I77" s="11" t="s">
        <v>7</v>
      </c>
    </row>
    <row r="78" spans="1:9" x14ac:dyDescent="0.3">
      <c r="A78" s="2">
        <v>77</v>
      </c>
      <c r="B78" s="3">
        <v>46017</v>
      </c>
      <c r="C78" s="4" t="s">
        <v>18</v>
      </c>
      <c r="D78" s="5">
        <v>50000</v>
      </c>
      <c r="E78" s="5"/>
      <c r="F78" s="5">
        <v>26945770.32</v>
      </c>
      <c r="G78" s="5">
        <v>50000</v>
      </c>
      <c r="H78" s="5"/>
      <c r="I78" s="6" t="s">
        <v>6</v>
      </c>
    </row>
    <row r="79" spans="1:9" x14ac:dyDescent="0.3">
      <c r="A79" s="7">
        <v>78</v>
      </c>
      <c r="B79" s="8">
        <v>46017</v>
      </c>
      <c r="C79" s="9" t="s">
        <v>12</v>
      </c>
      <c r="D79" s="10">
        <v>200000</v>
      </c>
      <c r="E79" s="10"/>
      <c r="F79" s="10">
        <v>27145770.32</v>
      </c>
      <c r="G79" s="10"/>
      <c r="H79" s="10">
        <v>200000</v>
      </c>
      <c r="I79" s="11" t="s">
        <v>7</v>
      </c>
    </row>
    <row r="80" spans="1:9" x14ac:dyDescent="0.3">
      <c r="A80" s="2">
        <v>79</v>
      </c>
      <c r="B80" s="3">
        <v>46017</v>
      </c>
      <c r="C80" s="4" t="s">
        <v>12</v>
      </c>
      <c r="D80" s="5">
        <v>100000</v>
      </c>
      <c r="E80" s="5"/>
      <c r="F80" s="5">
        <v>27245770.32</v>
      </c>
      <c r="G80" s="5">
        <v>100000</v>
      </c>
      <c r="H80" s="5"/>
      <c r="I80" s="6" t="s">
        <v>6</v>
      </c>
    </row>
    <row r="81" spans="1:9" x14ac:dyDescent="0.3">
      <c r="A81" s="7">
        <v>80</v>
      </c>
      <c r="B81" s="8">
        <v>46017</v>
      </c>
      <c r="C81" s="9" t="s">
        <v>40</v>
      </c>
      <c r="D81" s="10">
        <v>110000</v>
      </c>
      <c r="E81" s="10"/>
      <c r="F81" s="10">
        <v>27355770.32</v>
      </c>
      <c r="G81" s="10"/>
      <c r="H81" s="10">
        <v>110000</v>
      </c>
      <c r="I81" s="11" t="s">
        <v>7</v>
      </c>
    </row>
    <row r="82" spans="1:9" x14ac:dyDescent="0.3">
      <c r="A82" s="2">
        <v>81</v>
      </c>
      <c r="B82" s="3">
        <v>46017</v>
      </c>
      <c r="C82" s="4" t="s">
        <v>57</v>
      </c>
      <c r="D82" s="5">
        <v>100000</v>
      </c>
      <c r="E82" s="5"/>
      <c r="F82" s="5">
        <v>27455770.32</v>
      </c>
      <c r="G82" s="5"/>
      <c r="H82" s="5">
        <v>100000</v>
      </c>
      <c r="I82" s="6" t="s">
        <v>7</v>
      </c>
    </row>
    <row r="83" spans="1:9" x14ac:dyDescent="0.3">
      <c r="A83" s="7">
        <v>82</v>
      </c>
      <c r="B83" s="8">
        <v>46018</v>
      </c>
      <c r="C83" s="9" t="s">
        <v>71</v>
      </c>
      <c r="D83" s="10">
        <v>500077</v>
      </c>
      <c r="E83" s="10"/>
      <c r="F83" s="10">
        <v>27955847.32</v>
      </c>
      <c r="G83" s="10">
        <v>500077</v>
      </c>
      <c r="H83" s="10"/>
      <c r="I83" s="11" t="s">
        <v>6</v>
      </c>
    </row>
    <row r="84" spans="1:9" x14ac:dyDescent="0.3">
      <c r="A84" s="2">
        <v>83</v>
      </c>
      <c r="B84" s="3">
        <v>46018</v>
      </c>
      <c r="C84" s="4" t="s">
        <v>24</v>
      </c>
      <c r="D84" s="5">
        <v>100000</v>
      </c>
      <c r="E84" s="5"/>
      <c r="F84" s="5">
        <v>28055847.32</v>
      </c>
      <c r="G84" s="5"/>
      <c r="H84" s="5">
        <v>100000</v>
      </c>
      <c r="I84" s="6" t="s">
        <v>7</v>
      </c>
    </row>
    <row r="85" spans="1:9" x14ac:dyDescent="0.3">
      <c r="A85" s="7">
        <v>84</v>
      </c>
      <c r="B85" s="8">
        <v>46019</v>
      </c>
      <c r="C85" s="9" t="s">
        <v>21</v>
      </c>
      <c r="D85" s="10">
        <v>400000</v>
      </c>
      <c r="E85" s="10"/>
      <c r="F85" s="10">
        <v>28455847.32</v>
      </c>
      <c r="G85" s="10"/>
      <c r="H85" s="10">
        <v>400000</v>
      </c>
      <c r="I85" s="11" t="s">
        <v>7</v>
      </c>
    </row>
    <row r="86" spans="1:9" x14ac:dyDescent="0.3">
      <c r="A86" s="2">
        <v>85</v>
      </c>
      <c r="B86" s="3">
        <v>46019</v>
      </c>
      <c r="C86" s="4" t="s">
        <v>40</v>
      </c>
      <c r="D86" s="5">
        <v>70000</v>
      </c>
      <c r="E86" s="5"/>
      <c r="F86" s="5">
        <v>28525847.32</v>
      </c>
      <c r="G86" s="5"/>
      <c r="H86" s="5">
        <v>70000</v>
      </c>
      <c r="I86" s="6" t="s">
        <v>7</v>
      </c>
    </row>
    <row r="87" spans="1:9" x14ac:dyDescent="0.3">
      <c r="A87" s="7">
        <v>86</v>
      </c>
      <c r="B87" s="8">
        <v>46019</v>
      </c>
      <c r="C87" s="9" t="s">
        <v>44</v>
      </c>
      <c r="D87" s="10">
        <v>1000000</v>
      </c>
      <c r="E87" s="10"/>
      <c r="F87" s="10">
        <v>29525847.32</v>
      </c>
      <c r="G87" s="10">
        <v>1000000</v>
      </c>
      <c r="H87" s="10"/>
      <c r="I87" s="11" t="s">
        <v>6</v>
      </c>
    </row>
    <row r="88" spans="1:9" x14ac:dyDescent="0.3">
      <c r="A88" s="2">
        <v>87</v>
      </c>
      <c r="B88" s="3">
        <v>46020</v>
      </c>
      <c r="C88" s="4" t="s">
        <v>72</v>
      </c>
      <c r="D88" s="5">
        <v>200000</v>
      </c>
      <c r="E88" s="5"/>
      <c r="F88" s="5">
        <v>29725847.32</v>
      </c>
      <c r="G88" s="5"/>
      <c r="H88" s="5">
        <v>200000</v>
      </c>
      <c r="I88" s="6" t="s">
        <v>7</v>
      </c>
    </row>
    <row r="89" spans="1:9" x14ac:dyDescent="0.3">
      <c r="A89" s="7">
        <v>88</v>
      </c>
      <c r="B89" s="8">
        <v>46020</v>
      </c>
      <c r="C89" s="9" t="s">
        <v>53</v>
      </c>
      <c r="D89" s="10">
        <v>50077</v>
      </c>
      <c r="E89" s="10"/>
      <c r="F89" s="10">
        <v>29775924.32</v>
      </c>
      <c r="G89" s="10">
        <v>50077</v>
      </c>
      <c r="H89" s="10"/>
      <c r="I89" s="11" t="s">
        <v>6</v>
      </c>
    </row>
    <row r="90" spans="1:9" x14ac:dyDescent="0.3">
      <c r="A90" s="2">
        <v>89</v>
      </c>
      <c r="B90" s="3">
        <v>46020</v>
      </c>
      <c r="C90" s="4" t="s">
        <v>73</v>
      </c>
      <c r="D90" s="5">
        <v>300077</v>
      </c>
      <c r="E90" s="5"/>
      <c r="F90" s="5">
        <v>30076001.32</v>
      </c>
      <c r="G90" s="5">
        <v>300077</v>
      </c>
      <c r="H90" s="5"/>
      <c r="I90" s="6" t="s">
        <v>6</v>
      </c>
    </row>
    <row r="91" spans="1:9" x14ac:dyDescent="0.3">
      <c r="A91" s="7">
        <v>90</v>
      </c>
      <c r="B91" s="8">
        <v>46021</v>
      </c>
      <c r="C91" s="9" t="s">
        <v>40</v>
      </c>
      <c r="D91" s="10">
        <v>80000</v>
      </c>
      <c r="E91" s="10"/>
      <c r="F91" s="10">
        <v>30156001.32</v>
      </c>
      <c r="G91" s="10"/>
      <c r="H91" s="10">
        <v>80000</v>
      </c>
      <c r="I91" s="11" t="s">
        <v>7</v>
      </c>
    </row>
    <row r="92" spans="1:9" x14ac:dyDescent="0.3">
      <c r="A92" s="2">
        <v>91</v>
      </c>
      <c r="B92" s="3">
        <v>46022</v>
      </c>
      <c r="C92" s="4" t="s">
        <v>74</v>
      </c>
      <c r="D92" s="5">
        <v>400000</v>
      </c>
      <c r="E92" s="5"/>
      <c r="F92" s="5">
        <v>30556001.32</v>
      </c>
      <c r="G92" s="5"/>
      <c r="H92" s="5">
        <v>400000</v>
      </c>
      <c r="I92" s="6" t="s">
        <v>7</v>
      </c>
    </row>
    <row r="93" spans="1:9" x14ac:dyDescent="0.3">
      <c r="A93" s="7">
        <v>92</v>
      </c>
      <c r="B93" s="8">
        <v>46022</v>
      </c>
      <c r="C93" s="9" t="s">
        <v>42</v>
      </c>
      <c r="D93" s="10">
        <v>50000</v>
      </c>
      <c r="E93" s="10"/>
      <c r="F93" s="10">
        <v>30606001.32</v>
      </c>
      <c r="G93" s="10"/>
      <c r="H93" s="10">
        <v>50000</v>
      </c>
      <c r="I93" s="11" t="s">
        <v>7</v>
      </c>
    </row>
    <row r="94" spans="1:9" x14ac:dyDescent="0.3">
      <c r="A94" s="2">
        <v>93</v>
      </c>
      <c r="B94" s="3">
        <v>46022</v>
      </c>
      <c r="C94" s="4" t="s">
        <v>10</v>
      </c>
      <c r="D94" s="5">
        <v>300000</v>
      </c>
      <c r="E94" s="5"/>
      <c r="F94" s="5">
        <v>30906001.32</v>
      </c>
      <c r="G94" s="5"/>
      <c r="H94" s="5">
        <v>300000</v>
      </c>
      <c r="I94" s="6" t="s">
        <v>7</v>
      </c>
    </row>
    <row r="95" spans="1:9" x14ac:dyDescent="0.3">
      <c r="A95" s="7">
        <v>94</v>
      </c>
      <c r="B95" s="8">
        <v>46022</v>
      </c>
      <c r="C95" s="9" t="s">
        <v>75</v>
      </c>
      <c r="D95" s="10"/>
      <c r="E95" s="10">
        <v>30000</v>
      </c>
      <c r="F95" s="10">
        <v>30876001.32</v>
      </c>
      <c r="G95" s="10"/>
      <c r="H95" s="10"/>
      <c r="I95" s="11" t="s">
        <v>76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showGridLines="0" workbookViewId="0"/>
  </sheetViews>
  <sheetFormatPr defaultRowHeight="14.4" x14ac:dyDescent="0.3"/>
  <cols>
    <col min="1" max="1" width="30" customWidth="1"/>
    <col min="2" max="2" width="18" customWidth="1"/>
    <col min="4" max="4" width="68" customWidth="1"/>
  </cols>
  <sheetData>
    <row r="1" spans="1:4" ht="18" x14ac:dyDescent="0.35">
      <c r="A1" s="19" t="s">
        <v>77</v>
      </c>
      <c r="B1" s="20"/>
    </row>
    <row r="3" spans="1:4" x14ac:dyDescent="0.3">
      <c r="A3" s="12" t="s">
        <v>78</v>
      </c>
      <c r="B3" s="13">
        <v>21343563.32</v>
      </c>
      <c r="D3" s="14" t="s">
        <v>79</v>
      </c>
    </row>
    <row r="4" spans="1:4" ht="28.8" x14ac:dyDescent="0.3">
      <c r="A4" s="15" t="s">
        <v>80</v>
      </c>
      <c r="B4" s="13">
        <f>SUM('Mutasi Lengkap'!D2:D95)</f>
        <v>58066593</v>
      </c>
      <c r="D4" s="16" t="s">
        <v>81</v>
      </c>
    </row>
    <row r="5" spans="1:4" x14ac:dyDescent="0.3">
      <c r="A5" s="17" t="s">
        <v>82</v>
      </c>
      <c r="B5" s="13">
        <f>SUM('Mutasi Lengkap'!E2:E95)</f>
        <v>48534155</v>
      </c>
      <c r="D5" s="16" t="s">
        <v>83</v>
      </c>
    </row>
    <row r="6" spans="1:4" ht="43.2" x14ac:dyDescent="0.3">
      <c r="A6" s="15" t="s">
        <v>84</v>
      </c>
      <c r="B6" s="18">
        <f>COUNTA('Mutasi Lengkap'!A2:A95)</f>
        <v>94</v>
      </c>
      <c r="D6" s="16" t="s">
        <v>85</v>
      </c>
    </row>
    <row r="7" spans="1:4" x14ac:dyDescent="0.3">
      <c r="A7" s="17" t="s">
        <v>86</v>
      </c>
      <c r="B7" s="18">
        <f>COUNTIF('Mutasi Lengkap'!D2:D95,"&gt;0")</f>
        <v>85</v>
      </c>
    </row>
    <row r="8" spans="1:4" x14ac:dyDescent="0.3">
      <c r="A8" s="15" t="s">
        <v>87</v>
      </c>
      <c r="B8" s="18">
        <f>COUNTIF('Mutasi Lengkap'!E2:E95,"&gt;0")</f>
        <v>9</v>
      </c>
    </row>
    <row r="9" spans="1:4" x14ac:dyDescent="0.3">
      <c r="A9" s="17" t="s">
        <v>88</v>
      </c>
      <c r="B9" s="13">
        <f>SUM('Mutasi Lengkap'!G2:G95)</f>
        <v>38151078</v>
      </c>
    </row>
    <row r="10" spans="1:4" x14ac:dyDescent="0.3">
      <c r="A10" s="15" t="s">
        <v>89</v>
      </c>
      <c r="B10" s="13">
        <f>SUM('Mutasi Lengkap'!H2:H95)</f>
        <v>19915515</v>
      </c>
    </row>
    <row r="11" spans="1:4" x14ac:dyDescent="0.3">
      <c r="A11" s="12" t="s">
        <v>90</v>
      </c>
      <c r="B11" s="13">
        <f>LOOKUP(9.99999999999999E+307,'Mutasi Lengkap'!F:F)</f>
        <v>30876001.32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2026-03-13T10:17:49Z</dcterms:created>
  <dcterms:modified xsi:type="dcterms:W3CDTF">2026-03-13T11:40:35Z</dcterms:modified>
</cp:coreProperties>
</file>